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erstegroup.sharepoint.com/sites/ATSTMKOffenlegung/Freigegebene Dokumente/Offenlegung/2025/202509/"/>
    </mc:Choice>
  </mc:AlternateContent>
  <xr:revisionPtr revIDLastSave="525" documentId="13_ncr:1_{BCBF538F-E7F5-49F1-A9CB-3297FF60ADE4}" xr6:coauthVersionLast="47" xr6:coauthVersionMax="47" xr10:uidLastSave="{D95431DC-BD20-4A5F-B5C7-9A8339553511}"/>
  <bookViews>
    <workbookView xWindow="25800" yWindow="0" windowWidth="25800" windowHeight="21150" activeTab="8" xr2:uid="{25E811DF-6502-49F3-876D-355407E29400}"/>
  </bookViews>
  <sheets>
    <sheet name="Deckblatt" sheetId="204" r:id="rId1"/>
    <sheet name="Ref Date" sheetId="196" state="hidden" r:id="rId2"/>
    <sheet name="Index" sheetId="205" r:id="rId3"/>
    <sheet name="EU OV1" sheetId="138" r:id="rId4"/>
    <sheet name="EU KM1" sheetId="139" r:id="rId5"/>
    <sheet name="EU CMS1" sheetId="210" r:id="rId6"/>
    <sheet name="EU CMS2" sheetId="211" r:id="rId7"/>
    <sheet name="EU CR8" sheetId="209" r:id="rId8"/>
    <sheet name="EU LIQ1" sheetId="208" r:id="rId9"/>
  </sheets>
  <definedNames>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3824354">#REF!</definedName>
    <definedName name="_Toc513824355">#REF!</definedName>
    <definedName name="_Toc513824356">#REF!</definedName>
    <definedName name="_Toc513824357">#REF!</definedName>
    <definedName name="_Toc513824358">#REF!</definedName>
    <definedName name="_Toc513824360">#REF!</definedName>
    <definedName name="_Toc513824361">#REF!</definedName>
    <definedName name="_Toc513824362">#REF!</definedName>
    <definedName name="_Toc513824363">#REF!</definedName>
    <definedName name="_Toc513824364">#REF!</definedName>
    <definedName name="_Toc513824372">#REF!</definedName>
    <definedName name="_Toc513824374">#REF!</definedName>
    <definedName name="_Toc513824380">#REF!</definedName>
    <definedName name="_Toc513824389">#REF!</definedName>
    <definedName name="_Toc513824391">#REF!</definedName>
    <definedName name="_Toc513824396">#REF!</definedName>
    <definedName name="_Toc513824397">#REF!</definedName>
    <definedName name="_Toc513824399">#REF!</definedName>
    <definedName name="_Toc513824401">#REF!</definedName>
    <definedName name="_Toc513824413">#REF!</definedName>
    <definedName name="_Toc513824416">#REF!</definedName>
    <definedName name="A_438">#REF!</definedName>
    <definedName name="Accounting">#REF!</definedName>
    <definedName name="Annual_rep">#REF!</definedName>
    <definedName name="AP">#REF!</definedName>
    <definedName name="App">#REF!</definedName>
    <definedName name="AQ">#REF!</definedName>
    <definedName name="ASSETS">#REF!</definedName>
    <definedName name="AT">#REF!</definedName>
    <definedName name="BankType">#REF!</definedName>
    <definedName name="BAS">#REF!</definedName>
    <definedName name="Basel">#REF!</definedName>
    <definedName name="Basel12">#REF!</definedName>
    <definedName name="BB_1">#REF!</definedName>
    <definedName name="BT">#REF!</definedName>
    <definedName name="CA_fin_liabilities">#REF!</definedName>
    <definedName name="Calc_method">#REF!</definedName>
    <definedName name="Carlos">#REF!</definedName>
    <definedName name="CCF">#REF!</definedName>
    <definedName name="CCR_IRB">#REF!</definedName>
    <definedName name="CCR_STA">#REF!</definedName>
    <definedName name="CCR1a">#REF!</definedName>
    <definedName name="CCR2a">#REF!</definedName>
    <definedName name="CCR5a">#REF!</definedName>
    <definedName name="CCR5B">#REF!</definedName>
    <definedName name="CCR6a">#REF!</definedName>
    <definedName name="CCR8a">#REF!</definedName>
    <definedName name="CCROTC">#REF!</definedName>
    <definedName name="CCRSFT">#REF!</definedName>
    <definedName name="CCYB">#REF!</definedName>
    <definedName name="CCYB1">#REF!</definedName>
    <definedName name="cd_438">#REF!</definedName>
    <definedName name="Central_bank">#REF!</definedName>
    <definedName name="CG_CB">#REF!</definedName>
    <definedName name="Change_LLP">#REF!</definedName>
    <definedName name="COF">#REF!</definedName>
    <definedName name="COI">#REF!</definedName>
    <definedName name="Coll_encumb">#REF!</definedName>
    <definedName name="coll_rece">#REF!</definedName>
    <definedName name="COllateral">#REF!</definedName>
    <definedName name="Corp">#REF!</definedName>
    <definedName name="Corporate">#REF!</definedName>
    <definedName name="Countr_442d1">#REF!</definedName>
    <definedName name="Country_LLP">#REF!</definedName>
    <definedName name="Country_past_due">#REF!</definedName>
    <definedName name="CP">#REF!</definedName>
    <definedName name="CQS">#REF!</definedName>
    <definedName name="CR_10">#REF!</definedName>
    <definedName name="CR1_A">#REF!</definedName>
    <definedName name="CR1_B">#REF!</definedName>
    <definedName name="CR1_C">#REF!</definedName>
    <definedName name="CR1_D">#REF!</definedName>
    <definedName name="CR1_E">#REF!</definedName>
    <definedName name="CR2_A">#REF!</definedName>
    <definedName name="CR2_B">#REF!</definedName>
    <definedName name="CR3_all">#REF!</definedName>
    <definedName name="CR3_CRM">#REF!</definedName>
    <definedName name="CR4_STA">#REF!</definedName>
    <definedName name="CR5_STA">#REF!</definedName>
    <definedName name="CRA">#REF!</definedName>
    <definedName name="CRB_B">#REF!</definedName>
    <definedName name="CRB_C">#REF!</definedName>
    <definedName name="CRB_C_new">#REF!</definedName>
    <definedName name="CRB_D">#REF!</definedName>
    <definedName name="CRB_E">#REF!</definedName>
    <definedName name="credi_risk_BS">#REF!</definedName>
    <definedName name="Credit_quality">#REF!</definedName>
    <definedName name="CRisk_adj">#REF!</definedName>
    <definedName name="CT">#REF!</definedName>
    <definedName name="dfd">#REF!</definedName>
    <definedName name="Diff_new">#REF!</definedName>
    <definedName name="Diff_table">#REF!</definedName>
    <definedName name="DimensionsNames">#REF!</definedName>
    <definedName name="DPD_cou">#REF!</definedName>
    <definedName name="DPD_EC">#REF!</definedName>
    <definedName name="_xlnm.Print_Area" localSheetId="0">Deckblatt!$A$1:$M$39</definedName>
    <definedName name="dsa">#REF!</definedName>
    <definedName name="e_438">#REF!</definedName>
    <definedName name="EA_1">#REF!</definedName>
    <definedName name="EA_2">#REF!</definedName>
    <definedName name="EA_3">#REF!</definedName>
    <definedName name="EAD_country_442d2">#REF!</definedName>
    <definedName name="edc">#REF!</definedName>
    <definedName name="Enc_2">#REF!</definedName>
    <definedName name="Encumb_lia">#REF!</definedName>
    <definedName name="Encumbered">#REF!</definedName>
    <definedName name="Equity">#REF!</definedName>
    <definedName name="equty">#REF!</definedName>
    <definedName name="ER">#REF!</definedName>
    <definedName name="ESG_2_CC" localSheetId="0">#REF!</definedName>
    <definedName name="ESG_2_CC" localSheetId="2">#REF!</definedName>
    <definedName name="ESG_2_CC">#REF!</definedName>
    <definedName name="EU_AE1">#REF!</definedName>
    <definedName name="EU_AE2">#REF!</definedName>
    <definedName name="EU_AE3">#REF!</definedName>
    <definedName name="EU_CC1">#REF!</definedName>
    <definedName name="EU_CC2">#REF!</definedName>
    <definedName name="EU_CCR1">#REF!</definedName>
    <definedName name="EU_CCR2">#REF!</definedName>
    <definedName name="EU_CCR3">#REF!</definedName>
    <definedName name="EU_CCR4_A0400">#REF!</definedName>
    <definedName name="EU_CCR4_F0100">#REF!</definedName>
    <definedName name="EU_CCR4_F0200">#REF!</definedName>
    <definedName name="EU_CCR4_F0300">#REF!</definedName>
    <definedName name="EU_CCR5">#REF!</definedName>
    <definedName name="EU_CCR6">#REF!</definedName>
    <definedName name="EU_CCR8">#REF!</definedName>
    <definedName name="EU_CCyB1">#REF!</definedName>
    <definedName name="EU_CCyB2">#REF!</definedName>
    <definedName name="EU_CQ1">#REF!</definedName>
    <definedName name="EU_CQ3">#REF!</definedName>
    <definedName name="EU_CQ4">#REF!</definedName>
    <definedName name="EU_CQ5">#REF!</definedName>
    <definedName name="EU_CQ7">#REF!</definedName>
    <definedName name="EU_CR1">#REF!</definedName>
    <definedName name="EU_CR1_A">#REF!</definedName>
    <definedName name="EU_CR10.1">#REF!</definedName>
    <definedName name="EU_CR10.2">#REF!</definedName>
    <definedName name="EU_CR10.5">#REF!</definedName>
    <definedName name="EU_CR2">#REF!</definedName>
    <definedName name="EU_CR3">#REF!</definedName>
    <definedName name="EU_CR4">#REF!</definedName>
    <definedName name="EU_CR5">#REF!</definedName>
    <definedName name="EU_CR6_A">#REF!</definedName>
    <definedName name="EU_CR6_A0402">#REF!</definedName>
    <definedName name="EU_CR6_A0404">#REF!</definedName>
    <definedName name="EU_CR6_A0406">#REF!</definedName>
    <definedName name="EU_CR6_A0408">#REF!</definedName>
    <definedName name="EU_CR6_F0100">#REF!</definedName>
    <definedName name="EU_CR6_F0200">#REF!</definedName>
    <definedName name="EU_CR6_F0301">#REF!</definedName>
    <definedName name="EU_CR6_F0304">#REF!</definedName>
    <definedName name="EU_CR7_A_A_IRB">#REF!</definedName>
    <definedName name="EU_CR7_A_F_IRB">#REF!</definedName>
    <definedName name="eu_cr8" localSheetId="7">'EU CR8'!$B$8:$C$16</definedName>
    <definedName name="EU_CR8">#REF!</definedName>
    <definedName name="EU_CR9_A0402">#REF!</definedName>
    <definedName name="EU_CR9_A0404">#REF!</definedName>
    <definedName name="EU_CR9_A0406">#REF!</definedName>
    <definedName name="EU_CR9_A0408">#REF!</definedName>
    <definedName name="EU_CR9_F0100">#REF!</definedName>
    <definedName name="EU_CR9_F0200">#REF!</definedName>
    <definedName name="EU_CR9_F0301">#REF!</definedName>
    <definedName name="EU_CR9_F0304">#REF!</definedName>
    <definedName name="EU_ESG_TEMP1">#REF!</definedName>
    <definedName name="EU_ESG_TEMP10">#REF!</definedName>
    <definedName name="EU_ESG_TEMP2">#REF!</definedName>
    <definedName name="EU_ESG_TEMP3">#REF!</definedName>
    <definedName name="EU_ESG_TEMP4">#REF!</definedName>
    <definedName name="EU_ESG_TEMP5">#REF!</definedName>
    <definedName name="EU_ESG_TEMP5_AT">#REF!</definedName>
    <definedName name="EU_ESG_TEMP5_CZ">#REF!</definedName>
    <definedName name="EU_ESG_TEMP5_HR">#REF!</definedName>
    <definedName name="EU_ESG_TEMP5_HU">#REF!</definedName>
    <definedName name="EU_ESG_TEMP5_REST">#REF!</definedName>
    <definedName name="EU_ESG_TEMP5_RO">#REF!</definedName>
    <definedName name="EU_ESG_TEMP5_SB">#REF!</definedName>
    <definedName name="EU_ESG_TEMP5_SK">#REF!</definedName>
    <definedName name="EU_ESG_TEMP5_SL">#REF!</definedName>
    <definedName name="EU_ESG_TEMP6">#REF!</definedName>
    <definedName name="EU_ESG_TEMP7">#REF!</definedName>
    <definedName name="EU_ESG_TEMP8">#REF!</definedName>
    <definedName name="EU_ESG_TEMP8_I.">#REF!</definedName>
    <definedName name="EU_ESG_TEMP8_II.">#REF!</definedName>
    <definedName name="EU_ESG_TEMP9.1">#REF!</definedName>
    <definedName name="EU_ESG_TEMP9.2">#REF!</definedName>
    <definedName name="EU_ESG_TEMP9.3">#REF!</definedName>
    <definedName name="EU_INS">#REF!</definedName>
    <definedName name="EU_INS1">#REF!</definedName>
    <definedName name="EU_INV">#REF!</definedName>
    <definedName name="EU_IRRBB1">#REF!</definedName>
    <definedName name="EU_KM1">'EU KM1'!$A$5:$G$56</definedName>
    <definedName name="EU_LI1">#REF!</definedName>
    <definedName name="EU_LI1_Assets">#REF!</definedName>
    <definedName name="EU_LI1_Liabilities">#REF!</definedName>
    <definedName name="EU_LI2" localSheetId="7">#REF!</definedName>
    <definedName name="EU_LI2" localSheetId="8">#REF!</definedName>
    <definedName name="EU_LI2">#REF!</definedName>
    <definedName name="EU_LIQ1">#REF!</definedName>
    <definedName name="EU_LIQ2">#REF!</definedName>
    <definedName name="EU_LR1">#REF!</definedName>
    <definedName name="EU_LR2">#REF!</definedName>
    <definedName name="EU_LR3">#REF!</definedName>
    <definedName name="EU_MR1" localSheetId="7">#REF!</definedName>
    <definedName name="EU_MR1" localSheetId="8">#REF!</definedName>
    <definedName name="EU_MR1">#REF!</definedName>
    <definedName name="EU_MR2_A">#REF!</definedName>
    <definedName name="EU_MR2_B">#REF!</definedName>
    <definedName name="EU_MR3">#REF!</definedName>
    <definedName name="EU_MR4">"Picture 1"</definedName>
    <definedName name="EU_OR1">#REF!</definedName>
    <definedName name="EU_OV1">'EU OV1'!$A$5:$E$46</definedName>
    <definedName name="EU_PV1">#REF!</definedName>
    <definedName name="EU_SEC1">#REF!</definedName>
    <definedName name="EU_SEC3">#REF!</definedName>
    <definedName name="EU_SEC4">#REF!</definedName>
    <definedName name="EU_SEC5">#REF!</definedName>
    <definedName name="F_438">#REF!</definedName>
    <definedName name="Fair_values">#REF!</definedName>
    <definedName name="fdsg">#REF!</definedName>
    <definedName name="FI_add">#REF!</definedName>
    <definedName name="Frequency">#REF!</definedName>
    <definedName name="GA">#REF!</definedName>
    <definedName name="GandL">#REF!</definedName>
    <definedName name="Gap_RV">#REF!</definedName>
    <definedName name="Group">#REF!</definedName>
    <definedName name="Group2">#REF!</definedName>
    <definedName name="ho">#REF!</definedName>
    <definedName name="IM">#REF!</definedName>
    <definedName name="Industry_442e">#REF!</definedName>
    <definedName name="Industry_LLP">#REF!</definedName>
    <definedName name="Ins">#REF!</definedName>
    <definedName name="INS1_EU">#REF!</definedName>
    <definedName name="Institution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B_approach">#REF!</definedName>
    <definedName name="IRB_flow">#REF!</definedName>
    <definedName name="IRR">#REF!</definedName>
    <definedName name="IRR_1">#REF!</definedName>
    <definedName name="IRR_all">#REF!</definedName>
    <definedName name="IRR_sve">#REF!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CR">#REF!</definedName>
    <definedName name="LGD">#REF!</definedName>
    <definedName name="LIABILITIES_EQUITY">#REF!</definedName>
    <definedName name="ll">#REF!</definedName>
    <definedName name="LR_1">#REF!</definedName>
    <definedName name="LR_11">#REF!</definedName>
    <definedName name="LR_2">#REF!</definedName>
    <definedName name="LR_3">#REF!</definedName>
    <definedName name="LwRV">#REF!</definedName>
    <definedName name="Main_442ce">#REF!</definedName>
    <definedName name="Market_risk_CR">#REF!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MR_Flow">#REF!</definedName>
    <definedName name="MR_flow_del">#REF!</definedName>
    <definedName name="MR_flow_new">#REF!</definedName>
    <definedName name="MR2A">#REF!</definedName>
    <definedName name="new">#REF!</definedName>
    <definedName name="new_440">#REF!</definedName>
    <definedName name="new_440_">#REF!</definedName>
    <definedName name="new_440_2">#REF!</definedName>
    <definedName name="new_440_New">#REF!</definedName>
    <definedName name="new_452j">#REF!</definedName>
    <definedName name="NII">#REF!</definedName>
    <definedName name="Nill_report">#REF!</definedName>
    <definedName name="not_inc">#REF!</definedName>
    <definedName name="Notional_values">#REF!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V1RWA">#REF!</definedName>
    <definedName name="page_2">#REF!</definedName>
    <definedName name="PARA">#REF!</definedName>
    <definedName name="PAst_due_442g">#REF!</definedName>
    <definedName name="PCT">#REF!</definedName>
    <definedName name="PD">#REF!</definedName>
    <definedName name="PD_BT">#REF!</definedName>
    <definedName name="PD_scale">#REF!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AScoremetric">#REF!</definedName>
    <definedName name="Rating_methods">#REF!</definedName>
    <definedName name="Residual_442f">#REF!</definedName>
    <definedName name="RET">#REF!</definedName>
    <definedName name="Retail">#REF!</definedName>
    <definedName name="rfgf">#REF!</definedName>
    <definedName name="risk">#REF!</definedName>
    <definedName name="RP">#REF!</definedName>
    <definedName name="rrr">#REF!</definedName>
    <definedName name="RSP">#REF!</definedName>
    <definedName name="RT">#REF!</definedName>
    <definedName name="RTT">#REF!</definedName>
    <definedName name="RWA_72_3">#REF!</definedName>
    <definedName name="RWA_flow">#REF!</definedName>
    <definedName name="SA_58">#REF!</definedName>
    <definedName name="SandP">#REF!</definedName>
    <definedName name="Scope">#REF!</definedName>
    <definedName name="secu">#REF!</definedName>
    <definedName name="Secu_approach">#REF!</definedName>
    <definedName name="SECU_EBOE">#REF!</definedName>
    <definedName name="Secu_RWA">#REF!</definedName>
    <definedName name="SECU_SLSP">#REF!</definedName>
    <definedName name="SL_slotting">#REF!</definedName>
    <definedName name="ST">#REF!</definedName>
    <definedName name="T_58">#REF!</definedName>
    <definedName name="T67_exp_securitisation">#REF!</definedName>
    <definedName name="TA">#REF!</definedName>
    <definedName name="table_1" localSheetId="7">#REF!</definedName>
    <definedName name="table_1" localSheetId="8">#REF!</definedName>
    <definedName name="Table_1">#REF!</definedName>
    <definedName name="Table_13_RBCC">#REF!</definedName>
    <definedName name="Table_14">#REF!</definedName>
    <definedName name="Table_15">#REF!</definedName>
    <definedName name="Table_16">#REF!</definedName>
    <definedName name="table_2" localSheetId="7">#REF!</definedName>
    <definedName name="table_2" localSheetId="8">#REF!</definedName>
    <definedName name="Table_2">#REF!</definedName>
    <definedName name="Table_3">#REF!,#REF!</definedName>
    <definedName name="Table_3_RAS">#REF!</definedName>
    <definedName name="Table_31">#REF!</definedName>
    <definedName name="Table_35">#REF!</definedName>
    <definedName name="Table_4">#REF!,#REF!</definedName>
    <definedName name="Table_44">#REF!</definedName>
    <definedName name="Table_45">#REF!</definedName>
    <definedName name="tb_2">#REF!</definedName>
    <definedName name="tb_3">#REF!</definedName>
    <definedName name="tb_4">#REF!</definedName>
    <definedName name="TB_4_final">#REF!</definedName>
    <definedName name="TD">#REF!</definedName>
    <definedName name="TI">#REF!</definedName>
    <definedName name="TPU">#REF!</definedName>
    <definedName name="Tranche">#REF!</definedName>
    <definedName name="Tranche_2">#REF!</definedName>
    <definedName name="Type">#REF!</definedName>
    <definedName name="UES">#REF!</definedName>
    <definedName name="Valid1">#REF!</definedName>
    <definedName name="Valid2">#REF!</definedName>
    <definedName name="Valid3">#REF!</definedName>
    <definedName name="Valid4">#REF!</definedName>
    <definedName name="Valid5">#REF!</definedName>
    <definedName name="VAR">#REF!</definedName>
    <definedName name="write_off">#REF!</definedName>
    <definedName name="XBRL">#REF!</definedName>
    <definedName name="XX">#REF!</definedName>
    <definedName name="YesNo">#REF!</definedName>
    <definedName name="YesNoBasel2">#REF!</definedName>
    <definedName name="YesNoNA">#REF!</definedName>
    <definedName name="zxasdafsd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96" l="1"/>
  <c r="C9" i="208" s="1"/>
  <c r="G9" i="208" s="1"/>
  <c r="C3" i="196"/>
  <c r="B21" i="204"/>
  <c r="B20" i="204"/>
  <c r="F9" i="208" l="1"/>
  <c r="J9" i="208" s="1"/>
  <c r="E9" i="208"/>
  <c r="I9" i="208" s="1"/>
  <c r="D9" i="208"/>
  <c r="H9" i="208" s="1"/>
  <c r="B19" i="204"/>
  <c r="D5" i="196" l="1"/>
  <c r="C7" i="139" l="1"/>
  <c r="D7" i="139" s="1"/>
  <c r="E7" i="139" s="1"/>
  <c r="F7" i="139" s="1"/>
  <c r="G7" i="139" s="1"/>
  <c r="C4" i="196" l="1"/>
  <c r="D4" i="196" s="1"/>
  <c r="D3" i="196"/>
  <c r="B8" i="209" s="1"/>
  <c r="D2" i="196"/>
  <c r="B16" i="209" s="1"/>
  <c r="C8" i="138" l="1"/>
  <c r="D8" i="138" l="1"/>
  <c r="E8" i="138"/>
</calcChain>
</file>

<file path=xl/sharedStrings.xml><?xml version="1.0" encoding="utf-8"?>
<sst xmlns="http://schemas.openxmlformats.org/spreadsheetml/2006/main" count="414" uniqueCount="317">
  <si>
    <r>
      <rPr>
        <b/>
        <sz val="18"/>
        <color theme="3" tint="-0.499984740745262"/>
        <rFont val="Inter"/>
      </rPr>
      <t>Säule 3 Offenlegungsbericht</t>
    </r>
    <r>
      <rPr>
        <b/>
        <sz val="10"/>
        <color theme="3" tint="-0.499984740745262"/>
        <rFont val="Inter"/>
      </rPr>
      <t xml:space="preserve">
gemäß
Teil 8 der Kapitaladäquanzverordnung (Verordnung (EU) Nr. 575/2013 – CRR)
Durchführungsverordnung (EU) 2024/3172 (EBA Pillar 3 ITS)</t>
    </r>
  </si>
  <si>
    <t xml:space="preserve">Stichtag: </t>
  </si>
  <si>
    <t>Inhaltsverzeichnis</t>
  </si>
  <si>
    <t>Übersicht und Links zu allen Offenlegungsinformationen nach den unten aufgeführten Kapiteln:</t>
  </si>
  <si>
    <t>Zusatzinformationen</t>
  </si>
  <si>
    <t>Die Steiermärkische Bank und Sparkassen AG als bedeutendes Tochterunternehmen der Erste Group Bank AG wurde als Systemrelevantes Institut im Sinne des § 23c Abs.1 BWG eingestuft und unterliegt gemäß Artikel 13 den Offenlegungs-vorschriften des Teils 8 der Verordnung (EU) Nr. 575/2013 (CRR) samt ergänzende Verordnung (EU) 2019/876 (CRR 2).
Gemäß Artikel 13 Abs 1 CRR und Artikel 6 Absatz 1 CRR einschließlich der Änderungsverordnung (EU) 2019/876 veröffentlicht die Steiermärkische Bank und Sparkassen AG Sparkasse auf teilkonsolidierter Basis (Steiermärkische Sparkasse-Konzern) und im Fall von liquiditätsbezogenen Themen sowie hinsichtlich den Bestimmungen zum internen MREL auf Einzelinstitutsbasis (Steiermärkische Sparkasse).
Die Erstellung des Offenlegungsberichtes erfolgte in Übereinstimmung mit der STMK Group Disclosure Policy, die durch den Vorstand beschlossen wurde. Die Überprüfung der Vollständigkeit und Einhaltung der geltenden Anforderungen erfolgt durch das Strategische Risikomanagement.
Der Offenlegungsbericht zum Quartalsstichtag wurde seitens Bereichsleitung Strategisches Risikomanagement bestätigt.</t>
  </si>
  <si>
    <t>Ref date</t>
  </si>
  <si>
    <t>Jän</t>
  </si>
  <si>
    <t>Previous quarter</t>
  </si>
  <si>
    <t>Feb</t>
  </si>
  <si>
    <t>Previous half-year</t>
  </si>
  <si>
    <t>Mär</t>
  </si>
  <si>
    <t>Previous year-end</t>
  </si>
  <si>
    <t>Apr</t>
  </si>
  <si>
    <t>Mai</t>
  </si>
  <si>
    <t>Jun</t>
  </si>
  <si>
    <t>Jul</t>
  </si>
  <si>
    <t>Aug</t>
  </si>
  <si>
    <t>Sep</t>
  </si>
  <si>
    <t>Okt</t>
  </si>
  <si>
    <t>Nov</t>
  </si>
  <si>
    <t>Dez</t>
  </si>
  <si>
    <t>Offenlegung von Schlüsselparametern und Übersicht über die risikogewichteten Positionsbeträge</t>
  </si>
  <si>
    <t>CRR refference:</t>
  </si>
  <si>
    <t>EU OV1</t>
  </si>
  <si>
    <t>Übersicht über die Gesamtrisikobeträge</t>
  </si>
  <si>
    <t>Artikel 438 (d)</t>
  </si>
  <si>
    <t>EU KM1</t>
  </si>
  <si>
    <t>Schlüsselparameter</t>
  </si>
  <si>
    <t>Artikel 447 (a) to (g) and Artikel 438 (b)</t>
  </si>
  <si>
    <t>EU CMS1</t>
  </si>
  <si>
    <t>Meldebogen EU CMS1 – Vergleich der modellierten und standardisierten risikogewichteten Positionsbeträge auf Risikoeben</t>
  </si>
  <si>
    <t>Article 438 (da)</t>
  </si>
  <si>
    <t>EU CMS2</t>
  </si>
  <si>
    <t>Meldebogen EU CMS2 – Vergleich der modellierten und standardisierten risikogewichteten Positionsbeträge für das
Kreditrisiko auf Ebene der Anlageklassen</t>
  </si>
  <si>
    <t>Offenlegung der Anwendung des IRB-Ansatzes auf Kreditrisiken</t>
  </si>
  <si>
    <t>EU CR8</t>
  </si>
  <si>
    <t xml:space="preserve">RWEA-Flussrechnung der Kreditrisiken gemäß IRB-Ansatz </t>
  </si>
  <si>
    <t xml:space="preserve">Article 438 (h) </t>
  </si>
  <si>
    <t>Offenlegung von Liquiditätsanforderungen</t>
  </si>
  <si>
    <t>EU LIQ1 incl. LIQB</t>
  </si>
  <si>
    <t>Quantitative Angaben zur LCR</t>
  </si>
  <si>
    <t>Article 451a(2)</t>
  </si>
  <si>
    <t>&lt;- zurück</t>
  </si>
  <si>
    <t>EU OV1 – Übersicht über die Gesamtrisikobeträge</t>
  </si>
  <si>
    <t>in EUR Mio.</t>
  </si>
  <si>
    <t>Gesamtrisikobetrag (TREA)</t>
  </si>
  <si>
    <t>Eigenmittel-anforderungen insgesamt</t>
  </si>
  <si>
    <t>a</t>
  </si>
  <si>
    <t>b</t>
  </si>
  <si>
    <t>c</t>
  </si>
  <si>
    <t>1</t>
  </si>
  <si>
    <t>Kreditrisiko (ohne Gegenparteiausfallrisiko)</t>
  </si>
  <si>
    <t>2</t>
  </si>
  <si>
    <t xml:space="preserve">Davon: Standardansatz </t>
  </si>
  <si>
    <t>3</t>
  </si>
  <si>
    <t xml:space="preserve">Davon: IRB-Basisansatz (F-IRB) </t>
  </si>
  <si>
    <t>4</t>
  </si>
  <si>
    <t>Davon: Slotting-Ansatz</t>
  </si>
  <si>
    <t>EU 4a</t>
  </si>
  <si>
    <t>Davon: Beteiligungspositionen nach dem einfachen Risikogewichtungsansatz</t>
  </si>
  <si>
    <t>5</t>
  </si>
  <si>
    <t xml:space="preserve">Davon: Fortgeschrittener IRB-Ansatz (A-IRB) </t>
  </si>
  <si>
    <t>6</t>
  </si>
  <si>
    <t xml:space="preserve">Gegenparteiausfallrisiko – CCR </t>
  </si>
  <si>
    <t>7</t>
  </si>
  <si>
    <t>8</t>
  </si>
  <si>
    <t>Davon: Auf einem internen Modell beruhende Methode (IMM)</t>
  </si>
  <si>
    <t>EU 8a</t>
  </si>
  <si>
    <t>Davon: Risikopositionen gegenüber einer CCP</t>
  </si>
  <si>
    <t>9</t>
  </si>
  <si>
    <t>Davon: Sonstiges CCR</t>
  </si>
  <si>
    <t>10</t>
  </si>
  <si>
    <t xml:space="preserve"> Risikos einer Anpassung der Kreditbewertung – CVA-Risiko</t>
  </si>
  <si>
    <t>EU 10a</t>
  </si>
  <si>
    <t>Davon: Standardansatz (SA)</t>
  </si>
  <si>
    <t>EU 10b</t>
  </si>
  <si>
    <t>Davon: Basisansatz (F-BA und R-BA)</t>
  </si>
  <si>
    <t>EU 10c</t>
  </si>
  <si>
    <t>Davon: Vereinfachter Ansatz</t>
  </si>
  <si>
    <t>11</t>
  </si>
  <si>
    <t>Entfällt</t>
  </si>
  <si>
    <t>12</t>
  </si>
  <si>
    <t>13</t>
  </si>
  <si>
    <t>14</t>
  </si>
  <si>
    <t>15</t>
  </si>
  <si>
    <t xml:space="preserve">Abwicklungsrisiko </t>
  </si>
  <si>
    <t>16</t>
  </si>
  <si>
    <t>Verbriefungspositionen im Anlagebuch (nach Anwendung der Obergrenze)</t>
  </si>
  <si>
    <t>17</t>
  </si>
  <si>
    <t xml:space="preserve">Davon: SEC-IRBA </t>
  </si>
  <si>
    <t>18</t>
  </si>
  <si>
    <t>Davon: SEC-ERBA (einschl. IAA)</t>
  </si>
  <si>
    <t>19</t>
  </si>
  <si>
    <t xml:space="preserve">Davon: SEC-SA </t>
  </si>
  <si>
    <t>EU 19a</t>
  </si>
  <si>
    <t>Davon: 1250 % / Abzug</t>
  </si>
  <si>
    <t>20</t>
  </si>
  <si>
    <t>Positions-, Währungs- und Warenpositionsrisiken (Marktrisiko)</t>
  </si>
  <si>
    <t>21</t>
  </si>
  <si>
    <t>Davon: Alternativer Standardansatz (A-SA)</t>
  </si>
  <si>
    <t>EU 21a</t>
  </si>
  <si>
    <t>Davon: Vereinfachter Standardansatz (S-SA)</t>
  </si>
  <si>
    <t>22</t>
  </si>
  <si>
    <t>Davon: Alternativer auf einem internen Modell beruhender Ansatz (A-IMA)</t>
  </si>
  <si>
    <t>EU 22a</t>
  </si>
  <si>
    <t>Großkredite</t>
  </si>
  <si>
    <t>Reklassifizierungen zwischen Handels- und Anlagebüchern</t>
  </si>
  <si>
    <t xml:space="preserve">Operationelles Risiko </t>
  </si>
  <si>
    <t>EU 24a</t>
  </si>
  <si>
    <t>Risikopositionen in Kryptowerten</t>
  </si>
  <si>
    <t>25</t>
  </si>
  <si>
    <t>Beträge unter den Abzugsschwellenwerten
(mit einem Risikogewicht von 250 %)</t>
  </si>
  <si>
    <t>26</t>
  </si>
  <si>
    <t>Angewandter Output-Floor (in %)</t>
  </si>
  <si>
    <t>27</t>
  </si>
  <si>
    <t>Floor-Anpassung (vor Anwendung der vorläufigen Obergrenze)</t>
  </si>
  <si>
    <t>28</t>
  </si>
  <si>
    <t>Floor-Anpassung (nach Anwendung der vorläufigen Obergrenze)</t>
  </si>
  <si>
    <t>29</t>
  </si>
  <si>
    <t>Gesamt</t>
  </si>
  <si>
    <t>EU KM1 - Schlüsselparameter</t>
  </si>
  <si>
    <t>d</t>
  </si>
  <si>
    <t>e</t>
  </si>
  <si>
    <t>Verfügbare Eigenmittel (Beträge)</t>
  </si>
  <si>
    <t xml:space="preserve">Hartes Kernkapital (CET1) </t>
  </si>
  <si>
    <t xml:space="preserve">Kernkapital (T1) </t>
  </si>
  <si>
    <t xml:space="preserve">Gesamtkapital </t>
  </si>
  <si>
    <t>Risikogewichtete Positionsbeträge</t>
  </si>
  <si>
    <t>Gesamtrisikobetrag</t>
  </si>
  <si>
    <t>4a</t>
  </si>
  <si>
    <t>Gesamtrisikoposition ohne Untergrenze</t>
  </si>
  <si>
    <t>na</t>
  </si>
  <si>
    <t>Kapitalquoten (in % des risikogewichteten Positionsbetrags)</t>
  </si>
  <si>
    <t>Harte Kernkapitalquote (CET1-Quote) (%)</t>
  </si>
  <si>
    <t>5b</t>
  </si>
  <si>
    <t>Harte Kernkapitalquote unter Berücksichtigung des TREA ohne Untergrenze (in %)</t>
  </si>
  <si>
    <t>Kernkapitalquote (%)</t>
  </si>
  <si>
    <t>6b</t>
  </si>
  <si>
    <t>Kernkapitalquote unter Berücksichtigung des TREA ohne Untergrenze (in %)</t>
  </si>
  <si>
    <t>Gesamtkapitalquote (%)</t>
  </si>
  <si>
    <t>7b</t>
  </si>
  <si>
    <t>Gesamtkapitalquote unter Berücksichtigung des TREA ohne Untergrenze (in %)</t>
  </si>
  <si>
    <t>Zusätzliche Eigenmittelanforderungen für andere Risiken als das Risiko einer übermäßigen Verschuldung (in % des risikogewichteten Positionsbetrags)</t>
  </si>
  <si>
    <t>EU 7d</t>
  </si>
  <si>
    <t xml:space="preserve">Zusätzliche Eigenmittelanforderungen für andere Risiken als das Risiko einer übermäßigen Verschuldung (%) </t>
  </si>
  <si>
    <t>EU 7e</t>
  </si>
  <si>
    <t>Davon: in Form von CET1 vorzuhalten (Prozentpunkte)</t>
  </si>
  <si>
    <t>EU 7f</t>
  </si>
  <si>
    <t>Davon: in Form von T1 vorzuhalten (Prozentpunkte)</t>
  </si>
  <si>
    <t>EU 7g</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</si>
  <si>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</si>
  <si>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</si>
  <si>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</si>
  <si>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</si>
  <si>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</si>
  <si>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</si>
  <si>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</si>
  <si>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</si>
  <si>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Puffer für sonstige systemrelevante Institute (%)</t>
  </si>
  <si>
    <t>Kombinierte Kapitalpufferanforderung (%)</t>
  </si>
  <si>
    <t>EU 11a</t>
  </si>
  <si>
    <t>Gesamtkapitalanforderungen (%)</t>
  </si>
  <si>
    <t>Nach Erfüllung der SREP-Gesamtkapitalanforderung verfügbares CET1 (%)</t>
  </si>
  <si>
    <t>Verschuldungsquote</t>
  </si>
  <si>
    <t>Gesamtrisikopositionsmessgröße</t>
  </si>
  <si>
    <t>Verschuldungsquote (%)</t>
  </si>
  <si>
    <t>Zusätzliche Eigenmittelanforderungen für das Risiko einer übermäßigen Verschuldung (in % der Gesamtrisikopositionsmessgröße)</t>
  </si>
  <si>
    <t>EU 14a</t>
  </si>
  <si>
    <t xml:space="preserve">Zusätzliche Eigenmittelanforderungen für das Risiko einer übermäßigen Verschuldung (%) </t>
  </si>
  <si>
    <t>EU 14b</t>
  </si>
  <si>
    <t>EU 14c</t>
  </si>
  <si>
    <t>SREP-Gesamtverschuldungsquote (%)</t>
  </si>
  <si>
    <t>Anforderung für den Puffer bei der Verschuldungsquote und die Gesamtverschuldungsquote (in % der Gesamtrisikopositionsmessgröße)</t>
  </si>
  <si>
    <t>EU 14d</t>
  </si>
  <si>
    <t>Puffer bei der Verschuldungsquote (%)</t>
  </si>
  <si>
    <t>EU 14e</t>
  </si>
  <si>
    <t>Gesamtverschuldungsquote (%)</t>
  </si>
  <si>
    <t>Liquiditätsdeckungsquote</t>
  </si>
  <si>
    <t>Liquide Aktiva hoher Qualität (HQLA) insgesamt (gewichteter Wert – Durchschnitt)</t>
  </si>
  <si>
    <t>EU 16a</t>
  </si>
  <si>
    <t xml:space="preserve">Mittelabflüsse – Gewichteter Gesamtwert </t>
  </si>
  <si>
    <t>EU 16b</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</si>
  <si>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</si>
  <si>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</si>
  <si>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</si>
  <si>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</si>
  <si>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</si>
  <si>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</si>
  <si>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</si>
  <si>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EU CMS1 – Comparison of modelled and standardised risk weighted exposure amounts at risk level</t>
  </si>
  <si>
    <t>in EUR mn</t>
  </si>
  <si>
    <t> </t>
  </si>
  <si>
    <t>EU d</t>
  </si>
  <si>
    <t>Risikogewichtete Positionsbeträge (RWEA)</t>
  </si>
  <si>
    <t>RWEAs für Modellansätze, für deren Anwendung Banken eine aufsichtliche Genehmigung haben</t>
  </si>
  <si>
    <t>RWEAs für Portfolios, bei denen Standardansätze verwendet werden</t>
  </si>
  <si>
    <t>Tatsächliche RWEAs insgesamt
(a + b)</t>
  </si>
  <si>
    <t>RWEAs berechnet nach dem vollständigen Standardansatz</t>
  </si>
  <si>
    <t>RWEAs, die als Grundlage für den Output-Floor dienen</t>
  </si>
  <si>
    <t>Gegenparteiausfallrisiko</t>
  </si>
  <si>
    <t>Anpassung der Kreditbewertung</t>
  </si>
  <si>
    <t>Verbriefungspositionen im Anlagebuch</t>
  </si>
  <si>
    <t>Marktrisiko</t>
  </si>
  <si>
    <t>Operationelles Risiko</t>
  </si>
  <si>
    <t>Sonstige risikogewichtete Positionsbeträge</t>
  </si>
  <si>
    <t>Insgesamt</t>
  </si>
  <si>
    <t>EU CMS2 – Comparison of modelled and standardised risk weighted exposure amounts for credit risk at asset class level</t>
  </si>
  <si>
    <t>Risk weighted exposure amounts (RWEAs)</t>
  </si>
  <si>
    <t>RWEAs für Modellansätze, für deren Anwendung Institute eine aufsichtliche Genehmigung haben</t>
  </si>
  <si>
    <t>RWEAs unter Spalte a, wenn sie nach dem Standardansatz neu berechnet werden</t>
  </si>
  <si>
    <t>Tatsächliche RWEAs insgesamt</t>
  </si>
  <si>
    <t>Zentralstaaten und Zentralbanken</t>
  </si>
  <si>
    <t>EU 1a</t>
  </si>
  <si>
    <t xml:space="preserve"> Regionale oder lokale Gebietskörperschaften </t>
  </si>
  <si>
    <t>EU 1b</t>
  </si>
  <si>
    <t>Öffentliche Stellen</t>
  </si>
  <si>
    <t>EU 1c</t>
  </si>
  <si>
    <t>Nach SA als multilaterale Entwicklungsbanken eingestuft</t>
  </si>
  <si>
    <t>EU 1d</t>
  </si>
  <si>
    <t>Nach SA als internationale Organisationen eingestuft</t>
  </si>
  <si>
    <t>Institute</t>
  </si>
  <si>
    <t>Eigenkapitalpositionsrisiko</t>
  </si>
  <si>
    <t>Unternehmen</t>
  </si>
  <si>
    <t>5.1</t>
  </si>
  <si>
    <t>Davon: F-IRB wird angewandt</t>
  </si>
  <si>
    <t>5.2</t>
  </si>
  <si>
    <t>Davon: A-IRB wird angewandt</t>
  </si>
  <si>
    <t>EU 5a</t>
  </si>
  <si>
    <t>Davon: Unternehmen – Allgemein</t>
  </si>
  <si>
    <t>EU 5b</t>
  </si>
  <si>
    <t>Davon: Unternehmen – Spezialfinanzierungen</t>
  </si>
  <si>
    <t>EU 5c</t>
  </si>
  <si>
    <t>Davon: Unternehmen – Angekaufte Forderungen</t>
  </si>
  <si>
    <t>Mengengeschäft</t>
  </si>
  <si>
    <t>6.1</t>
  </si>
  <si>
    <t>Davon: Mengengeschäft – Qualifiziert revolvierend</t>
  </si>
  <si>
    <t>EU 6.1a</t>
  </si>
  <si>
    <t>Davon: Mengengeschäft – Angekaufte Forderungen</t>
  </si>
  <si>
    <t>EU 6.1b</t>
  </si>
  <si>
    <t>Davon: Mengengeschäft – Sonstiges</t>
  </si>
  <si>
    <t>6.2</t>
  </si>
  <si>
    <t>Davon: Mengengeschäft – Wohnimmobilienbesichert</t>
  </si>
  <si>
    <t>EU 7a</t>
  </si>
  <si>
    <t>Nach SA als durch Immobilien besicherte und ADC-Risikopositionen eingestuft</t>
  </si>
  <si>
    <t>EU 7b</t>
  </si>
  <si>
    <t>Organismen für Gemeinsame Anlagen (OGA)</t>
  </si>
  <si>
    <t>EU 7c</t>
  </si>
  <si>
    <t>Nach SA als ausgefallene Risikopositionen eingestuft</t>
  </si>
  <si>
    <t>Nach SA als aus nachrangigen Schuldtiteln bestehende Risikopositionen eingestuft</t>
  </si>
  <si>
    <t>Nach SA als gedeckte Schuldverschreibungen eingestuft</t>
  </si>
  <si>
    <t>Nach SA als Risikopositionen gegenüber Instituten und 
Unternehmen mit kurzfristiger Bonitätsbeurteilung 
eingestuft</t>
  </si>
  <si>
    <t>Sonstige Aktiva, ohne Kreditverpflichtungen</t>
  </si>
  <si>
    <t xml:space="preserve">EU CR8 – RWEA-Flussrechnung der Kreditrisiken gemäß IRB-Ansatz </t>
  </si>
  <si>
    <t>Risikogewichteter Positionsbetrag</t>
  </si>
  <si>
    <t>Umfang der Vermögenswerte (+/-)</t>
  </si>
  <si>
    <t>Qualität der Vermögenswerte (+/-)</t>
  </si>
  <si>
    <t>Modellaktualisierungen (+/-)</t>
  </si>
  <si>
    <t>Methoden und Politik (+/-)</t>
  </si>
  <si>
    <t>Erwerb und Veräußerung (+/-)</t>
  </si>
  <si>
    <t>Wechselkursschwankungen (+/-)</t>
  </si>
  <si>
    <t>Sonstige (+/-)</t>
  </si>
  <si>
    <t>EU LIQ1 - Quantitative Angaben zur LCR</t>
  </si>
  <si>
    <t>Konsolidierungskreis: Einzelinstitut</t>
  </si>
  <si>
    <t>f</t>
  </si>
  <si>
    <t>g</t>
  </si>
  <si>
    <t>h</t>
  </si>
  <si>
    <t>Ungewichteter Gesamtwert (Durchschnitt)</t>
  </si>
  <si>
    <t>Gewichteter Gesamtwert (Durchschnitt)</t>
  </si>
  <si>
    <t>Quartal endet am (TT. Monat JJJJ)</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</si>
  <si>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</si>
  <si>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</si>
  <si>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</si>
  <si>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</si>
  <si>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</si>
  <si>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</si>
  <si>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</si>
  <si>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</si>
  <si>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</si>
  <si>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</si>
  <si>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</si>
  <si>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</si>
  <si>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</si>
  <si>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</si>
  <si>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</si>
  <si>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</si>
  <si>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</si>
  <si>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</si>
  <si>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</si>
  <si>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</si>
  <si>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</si>
  <si>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</si>
  <si>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</si>
  <si>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</si>
  <si>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</si>
  <si>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</si>
  <si>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</si>
  <si>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</si>
  <si>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EU-20a</t>
  </si>
  <si>
    <t>Vollständig ausgenommene Zuflüsse</t>
  </si>
  <si>
    <t>EU-20b</t>
  </si>
  <si>
    <t>Zuflüsse mit der Obergrenze von 90 %</t>
  </si>
  <si>
    <t>EU-20c</t>
  </si>
  <si>
    <t>Zuflüsse mit der Obergrenze von 75 %</t>
  </si>
  <si>
    <t xml:space="preserve">BEREINIGTER GESAMTWERT </t>
  </si>
  <si>
    <t>EU-21</t>
  </si>
  <si>
    <t>LIQUIDITÄTSPUFFER</t>
  </si>
  <si>
    <t>GESAMTE NETTOMITTELABFLÜSSE</t>
  </si>
  <si>
    <t>23</t>
  </si>
  <si>
    <t>LIQUIDITÄTSDECKUNGSQUOTE</t>
  </si>
  <si>
    <t>Die Zusammensetzung von Liquiditätspuffern und Finanzierungsquellen sind in einem umfangreichen Regelwerk festgelegt. Ein Monitoring in der entsprechenden Granularität erfolgt monatlich mittels der ALMM Berichte.</t>
  </si>
  <si>
    <t>Die Steiermärkische Sparkasse weist eine stabile Entwicklung der Kundeneinlagen im dargestellten Zeithorizont auf. Das Institut weist einen signifikanten Liquiditätspuffer vor, der die LCR weit über den internen und externen Limits hält.</t>
  </si>
  <si>
    <t>Sprünge in den HQLA bzw. Zuflüssen mit signifikanten Auswirkungen auf die LCR Ratio werden durch Umbuchungen der frei verfügbaren Liquidität von Platzierungen beim Zentralinstitut Erste Group Bank (dargestellt in den Zuflüssen) und der Zentralbank (dargestellt in den HQLA) erklärt.</t>
  </si>
  <si>
    <t>Die Steiermärkische Sparkasse refinanziert sich zu einem Großteil aus Einlagen von Retail- und Kommerzkunden und besitzt somit ein breite gestreute Einlagenbasis. Das Institut weist daher eine breit gestreute und geringe Konzentration in ihren Finanzierungsquellen auf.</t>
  </si>
  <si>
    <t>Hochwertige liquide verfügbare Vermögenswerte (HQLA) sind fast ausschließlich Level 1 Aktiva und setzen sich aus hochliquiden Wertpapieren und Einlagen beim Zentralinstitut und der Zentralbank zusammen.</t>
  </si>
  <si>
    <t>Risikopositionen aus Derivaten und potenzielle Sicherheitenanforderungen sind in der Berechnung der LCR berücksichtigt. Die Auswirkung auf die LCR ist nicht signifikant.</t>
  </si>
  <si>
    <t>Signifikante Währungen für die Liquiditätsrisikokennzahlen sind die Heimwährungen der Einzelinstitute und Euro für alle Institute im Steiermärkische Sparkasse-Konzern.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</si>
</sst>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0_-;\-* #,##0.0_-;_-* &quot;-&quot;??_-;_-@_-"/>
    <numFmt numFmtId="166" formatCode="_-* #,##0.0_-;\-* #,##0.0_-;_-* &quot;-&quot;?_-;_-@_-"/>
    <numFmt numFmtId="167" formatCode="mmm"/>
    <numFmt numFmtId="168" formatCode="#,##0.0,,"/>
    <numFmt numFmtId="169" formatCode="#,##0.0"/>
  </numFmts>
  <fonts count="51">
    <font>
      <sz val="10"/>
      <color theme="1"/>
      <name val="Arial"/>
      <family val="2"/>
    </font>
    <font>
      <b/>
      <sz val="10"/>
      <color theme="1"/>
      <name val="Arial"/>
      <family val="2"/>
    </font>
    <font>
      <u/>
      <sz val="10"/>
      <color theme="10"/>
      <name val="Arial"/>
      <family val="2"/>
    </font>
    <font>
      <sz val="11"/>
      <color theme="1"/>
      <name val="Calibri"/>
      <family val="2"/>
      <scheme val="minor"/>
    </font>
    <font>
      <sz val="10"/>
      <name val="Arial"/>
      <family val="2"/>
    </font>
    <font>
      <sz val="10"/>
      <color theme="1"/>
      <name val="Arial"/>
      <family val="2"/>
    </font>
    <font>
      <sz val="10"/>
      <color rgb="FFFF0000"/>
      <name val="Arial"/>
      <family val="2"/>
    </font>
    <font>
      <u/>
      <sz val="11"/>
      <color theme="10"/>
      <name val="Calibri"/>
      <family val="2"/>
      <scheme val="minor"/>
    </font>
    <font>
      <sz val="11"/>
      <color theme="1"/>
      <name val="Calibri"/>
      <family val="2"/>
      <charset val="238"/>
      <scheme val="minor"/>
    </font>
    <font>
      <b/>
      <sz val="10"/>
      <name val="Arial"/>
      <family val="2"/>
    </font>
    <font>
      <b/>
      <sz val="12"/>
      <name val="Arial"/>
      <family val="2"/>
    </font>
    <font>
      <sz val="11"/>
      <name val="Arial"/>
      <family val="2"/>
    </font>
    <font>
      <b/>
      <sz val="20"/>
      <name val="Arial"/>
      <family val="2"/>
    </font>
    <font>
      <sz val="11"/>
      <color theme="3" tint="-0.499984740745262"/>
      <name val="Arial"/>
      <family val="2"/>
    </font>
    <font>
      <sz val="11"/>
      <color indexed="8"/>
      <name val="Calibri"/>
      <family val="2"/>
      <scheme val="minor"/>
    </font>
    <font>
      <sz val="10"/>
      <color indexed="8"/>
      <name val="Helvetica Neue"/>
    </font>
    <font>
      <sz val="10"/>
      <color rgb="FF9C0006"/>
      <name val="Arial"/>
      <family val="2"/>
    </font>
    <font>
      <b/>
      <sz val="14"/>
      <color indexed="8"/>
      <name val="Arial"/>
      <family val="2"/>
    </font>
    <font>
      <sz val="10"/>
      <color indexed="8"/>
      <name val="Arial"/>
      <family val="2"/>
    </font>
    <font>
      <i/>
      <sz val="10"/>
      <color theme="3" tint="-0.499984740745262"/>
      <name val="Arial"/>
      <family val="2"/>
    </font>
    <font>
      <b/>
      <sz val="10"/>
      <color indexed="8"/>
      <name val="Arial"/>
      <family val="2"/>
    </font>
    <font>
      <b/>
      <sz val="10"/>
      <color theme="3" tint="-0.499984740745262"/>
      <name val="Arial"/>
      <family val="2"/>
    </font>
    <font>
      <sz val="10"/>
      <color theme="3" tint="-0.499984740745262"/>
      <name val="Arial"/>
      <family val="2"/>
    </font>
    <font>
      <i/>
      <sz val="10"/>
      <color indexed="8"/>
      <name val="Arial"/>
      <family val="2"/>
    </font>
    <font>
      <sz val="10"/>
      <color indexed="60"/>
      <name val="Arial"/>
      <family val="2"/>
    </font>
    <font>
      <i/>
      <sz val="10"/>
      <color indexed="10"/>
      <name val="Arial"/>
      <family val="2"/>
    </font>
    <font>
      <b/>
      <i/>
      <sz val="10"/>
      <color theme="3" tint="-0.499984740745262"/>
      <name val="Arial"/>
      <family val="2"/>
    </font>
    <font>
      <b/>
      <sz val="11"/>
      <color rgb="FFFF0000"/>
      <name val="Arial"/>
      <family val="2"/>
    </font>
    <font>
      <b/>
      <sz val="11"/>
      <name val="Arial"/>
      <family val="2"/>
    </font>
    <font>
      <sz val="11"/>
      <color indexed="8"/>
      <name val="Arial"/>
      <family val="2"/>
    </font>
    <font>
      <b/>
      <sz val="10"/>
      <color theme="3" tint="-0.499984740745262"/>
      <name val="Inter"/>
    </font>
    <font>
      <b/>
      <sz val="18"/>
      <color theme="3" tint="-0.499984740745262"/>
      <name val="Inter"/>
    </font>
    <font>
      <sz val="10"/>
      <color theme="1"/>
      <name val="Inter"/>
    </font>
    <font>
      <sz val="12"/>
      <color theme="3" tint="-0.499984740745262"/>
      <name val="Inter"/>
    </font>
    <font>
      <sz val="10"/>
      <color theme="3" tint="-0.499984740745262"/>
      <name val="Inter"/>
    </font>
    <font>
      <b/>
      <i/>
      <u/>
      <sz val="12"/>
      <color theme="3" tint="-0.499984740745262"/>
      <name val="Inter"/>
    </font>
    <font>
      <b/>
      <sz val="9"/>
      <color theme="3" tint="-0.499984740745262"/>
      <name val="Inter"/>
    </font>
    <font>
      <u/>
      <sz val="9"/>
      <color theme="3" tint="-0.499984740745262"/>
      <name val="Inter"/>
    </font>
    <font>
      <sz val="9"/>
      <color theme="3" tint="-0.499984740745262"/>
      <name val="Inter"/>
    </font>
    <font>
      <b/>
      <sz val="9"/>
      <name val="Inter"/>
    </font>
    <font>
      <sz val="9"/>
      <color indexed="8"/>
      <name val="Inter"/>
    </font>
    <font>
      <u/>
      <sz val="9"/>
      <color theme="10"/>
      <name val="Inter"/>
    </font>
    <font>
      <sz val="9"/>
      <name val="Inter"/>
    </font>
    <font>
      <b/>
      <sz val="11"/>
      <name val="Calibri"/>
      <family val="2"/>
      <scheme val="minor"/>
    </font>
    <font>
      <sz val="11"/>
      <name val="Calibri"/>
      <family val="2"/>
      <scheme val="minor"/>
    </font>
    <font>
      <i/>
      <sz val="10"/>
      <color rgb="FF000000"/>
      <name val="Arial"/>
      <family val="2"/>
    </font>
    <font>
      <sz val="10"/>
      <color rgb="FF000000"/>
      <name val="Arial"/>
      <family val="2"/>
    </font>
    <font>
      <b/>
      <sz val="11"/>
      <color rgb="FF000000"/>
      <name val="Calibri"/>
      <family val="2"/>
    </font>
    <font>
      <sz val="11"/>
      <color rgb="FF000000"/>
      <name val="Calibri"/>
      <family val="2"/>
    </font>
    <font>
      <sz val="9"/>
      <color rgb="FF000000"/>
      <name val="Segoe UI"/>
      <family val="2"/>
    </font>
    <font>
      <b/>
      <sz val="10"/>
      <color rgb="FF000000"/>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9"/>
        <bgColor indexed="64"/>
      </patternFill>
    </fill>
    <fill>
      <patternFill patternType="solid">
        <fgColor rgb="FFFFFFCC"/>
      </patternFill>
    </fill>
    <fill>
      <patternFill patternType="solid">
        <fgColor rgb="FFFFC7CE"/>
      </patternFill>
    </fill>
    <fill>
      <patternFill patternType="solid">
        <fgColor rgb="FFFFFFFF"/>
      </patternFill>
    </fill>
    <fill>
      <patternFill patternType="solid">
        <fgColor rgb="FFFFFFFF"/>
        <bgColor rgb="FF000000"/>
      </patternFill>
    </fill>
    <fill>
      <patternFill patternType="solid">
        <fgColor theme="0" tint="-0.34998626667073579"/>
        <bgColor rgb="FF000000"/>
      </patternFill>
    </fill>
    <fill>
      <patternFill patternType="solid">
        <fgColor theme="0" tint="-0.34998626667073579"/>
        <bgColor indexed="64"/>
      </patternFill>
    </fill>
    <fill>
      <patternFill patternType="solid">
        <fgColor rgb="FFFFFFFF"/>
        <bgColor indexed="64"/>
      </patternFill>
    </fill>
  </fills>
  <borders count="22">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46">
    <xf numFmtId="0" fontId="0" fillId="0" borderId="0"/>
    <xf numFmtId="0" fontId="2" fillId="0" borderId="0" applyNumberFormat="0" applyFill="0" applyBorder="0" applyAlignment="0" applyProtection="0"/>
    <xf numFmtId="0" fontId="3" fillId="0" borderId="0"/>
    <xf numFmtId="0" fontId="4" fillId="0" borderId="0">
      <alignment vertical="center"/>
    </xf>
    <xf numFmtId="3" fontId="4" fillId="5" borderId="3" applyFont="0">
      <alignment horizontal="right" vertical="center"/>
      <protection locked="0"/>
    </xf>
    <xf numFmtId="0" fontId="8" fillId="0" borderId="0"/>
    <xf numFmtId="0" fontId="7" fillId="0" borderId="0" applyNumberFormat="0" applyFill="0" applyBorder="0" applyAlignment="0" applyProtection="0"/>
    <xf numFmtId="0" fontId="4" fillId="0" borderId="0">
      <alignment vertical="center"/>
    </xf>
    <xf numFmtId="9" fontId="3" fillId="0" borderId="0" applyFont="0" applyFill="0" applyBorder="0" applyAlignment="0" applyProtection="0"/>
    <xf numFmtId="0" fontId="12" fillId="6" borderId="14" applyNumberFormat="0" applyFill="0" applyBorder="0" applyAlignment="0" applyProtection="0">
      <alignment horizontal="left"/>
    </xf>
    <xf numFmtId="0" fontId="10" fillId="0" borderId="0" applyNumberFormat="0" applyFill="0" applyBorder="0" applyAlignment="0" applyProtection="0"/>
    <xf numFmtId="0" fontId="4" fillId="0" borderId="0"/>
    <xf numFmtId="0" fontId="4" fillId="0" borderId="0"/>
    <xf numFmtId="0" fontId="14" fillId="0" borderId="0"/>
    <xf numFmtId="0" fontId="15" fillId="0" borderId="0" applyNumberFormat="0" applyFill="0" applyBorder="0" applyProtection="0">
      <alignment vertical="top" wrapText="1"/>
    </xf>
    <xf numFmtId="0" fontId="3" fillId="0" borderId="0"/>
    <xf numFmtId="43" fontId="3" fillId="0" borderId="0" applyFont="0" applyFill="0" applyBorder="0" applyAlignment="0" applyProtection="0"/>
    <xf numFmtId="0" fontId="4" fillId="0" borderId="0"/>
    <xf numFmtId="0" fontId="4" fillId="0" borderId="0"/>
    <xf numFmtId="0" fontId="9" fillId="0" borderId="0" applyNumberFormat="0" applyFill="0" applyAlignment="0" applyProtection="0"/>
    <xf numFmtId="0" fontId="9" fillId="0" borderId="15" applyNumberFormat="0" applyFont="0" applyFill="0" applyBorder="0" applyAlignment="0" applyProtection="0"/>
    <xf numFmtId="43" fontId="5" fillId="0" borderId="0" applyFont="0" applyFill="0" applyBorder="0" applyAlignment="0" applyProtection="0"/>
    <xf numFmtId="49" fontId="9" fillId="0" borderId="5" applyNumberFormat="0" applyFill="0" applyAlignment="0" applyProtection="0"/>
    <xf numFmtId="49" fontId="9" fillId="0" borderId="5" applyNumberFormat="0" applyFill="0" applyAlignment="0" applyProtection="0"/>
    <xf numFmtId="0" fontId="9" fillId="0" borderId="0" applyNumberFormat="0" applyFill="0" applyAlignment="0" applyProtection="0"/>
    <xf numFmtId="0" fontId="4" fillId="0" borderId="0"/>
    <xf numFmtId="0" fontId="4" fillId="0" borderId="0"/>
    <xf numFmtId="0" fontId="4" fillId="0" borderId="0"/>
    <xf numFmtId="0" fontId="4" fillId="0" borderId="0"/>
    <xf numFmtId="0" fontId="3" fillId="7" borderId="16" applyNumberFormat="0" applyFont="0" applyAlignment="0" applyProtection="0"/>
    <xf numFmtId="0" fontId="16" fillId="8" borderId="0" applyNumberFormat="0" applyBorder="0" applyAlignment="0" applyProtection="0"/>
    <xf numFmtId="0" fontId="17"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8" fillId="0" borderId="0"/>
    <xf numFmtId="0" fontId="4" fillId="0" borderId="0"/>
    <xf numFmtId="0" fontId="3" fillId="0" borderId="0"/>
    <xf numFmtId="0" fontId="9" fillId="6" borderId="7" applyFont="0" applyBorder="0">
      <alignment horizontal="center" wrapText="1"/>
    </xf>
    <xf numFmtId="0" fontId="2" fillId="0" borderId="0" applyNumberFormat="0" applyFill="0" applyBorder="0" applyAlignment="0" applyProtection="0"/>
    <xf numFmtId="9" fontId="5" fillId="0" borderId="0" applyFont="0" applyFill="0" applyBorder="0" applyAlignment="0" applyProtection="0"/>
  </cellStyleXfs>
  <cellXfs count="204">
    <xf numFmtId="0" fontId="0" fillId="0" borderId="0" xfId="0"/>
    <xf numFmtId="0" fontId="1" fillId="0" borderId="0" xfId="2" applyFont="1"/>
    <xf numFmtId="0" fontId="1" fillId="0" borderId="0" xfId="2" applyFont="1" applyAlignment="1">
      <alignment wrapText="1"/>
    </xf>
    <xf numFmtId="0" fontId="5" fillId="0" borderId="0" xfId="2" applyFont="1" applyAlignment="1">
      <alignment vertical="center"/>
    </xf>
    <xf numFmtId="0" fontId="1" fillId="0" borderId="3" xfId="2" applyFont="1" applyBorder="1" applyAlignment="1">
      <alignment horizontal="center" vertical="center"/>
    </xf>
    <xf numFmtId="0" fontId="5" fillId="0" borderId="3" xfId="2" applyFont="1" applyBorder="1" applyAlignment="1">
      <alignment horizontal="center" vertical="center"/>
    </xf>
    <xf numFmtId="0" fontId="2" fillId="0" borderId="0" xfId="1"/>
    <xf numFmtId="0" fontId="18" fillId="0" borderId="0" xfId="31" applyFont="1"/>
    <xf numFmtId="0" fontId="17" fillId="9" borderId="0" xfId="31" applyFill="1" applyAlignment="1">
      <alignment horizontal="left" vertical="center"/>
    </xf>
    <xf numFmtId="0" fontId="17" fillId="9" borderId="0" xfId="31" applyFill="1" applyAlignment="1">
      <alignment vertical="center"/>
    </xf>
    <xf numFmtId="0" fontId="18" fillId="9" borderId="0" xfId="31" applyFont="1" applyFill="1" applyAlignment="1">
      <alignment horizontal="center" wrapText="1"/>
    </xf>
    <xf numFmtId="165" fontId="19" fillId="9" borderId="0" xfId="32" applyNumberFormat="1" applyFont="1" applyFill="1" applyAlignment="1">
      <alignment horizontal="right" wrapText="1"/>
    </xf>
    <xf numFmtId="0" fontId="20" fillId="9" borderId="3" xfId="31" applyFont="1" applyFill="1" applyBorder="1" applyAlignment="1">
      <alignment horizontal="center" vertical="center" wrapText="1"/>
    </xf>
    <xf numFmtId="14" fontId="21" fillId="9" borderId="3" xfId="31" applyNumberFormat="1" applyFont="1" applyFill="1" applyBorder="1" applyAlignment="1">
      <alignment horizontal="center" vertical="center" wrapText="1"/>
    </xf>
    <xf numFmtId="0" fontId="18" fillId="9" borderId="3" xfId="31" applyFont="1" applyFill="1" applyBorder="1" applyAlignment="1">
      <alignment horizontal="center" vertical="center" wrapText="1"/>
    </xf>
    <xf numFmtId="0" fontId="18" fillId="9" borderId="9" xfId="31" applyFont="1" applyFill="1" applyBorder="1" applyAlignment="1">
      <alignment horizontal="left" vertical="center" wrapText="1"/>
    </xf>
    <xf numFmtId="166" fontId="18" fillId="0" borderId="0" xfId="31" applyNumberFormat="1" applyFont="1"/>
    <xf numFmtId="0" fontId="17" fillId="0" borderId="0" xfId="31"/>
    <xf numFmtId="0" fontId="17" fillId="9" borderId="0" xfId="31" applyFill="1" applyAlignment="1">
      <alignment horizontal="left" vertical="center" wrapText="1"/>
    </xf>
    <xf numFmtId="0" fontId="17" fillId="9" borderId="10" xfId="31" applyFill="1" applyBorder="1" applyAlignment="1">
      <alignment horizontal="left" vertical="center" wrapText="1"/>
    </xf>
    <xf numFmtId="0" fontId="17" fillId="9" borderId="11" xfId="31" applyFill="1" applyBorder="1" applyAlignment="1">
      <alignment horizontal="left" vertical="center" wrapText="1"/>
    </xf>
    <xf numFmtId="0" fontId="18" fillId="0" borderId="3" xfId="31" applyFont="1" applyBorder="1" applyAlignment="1">
      <alignment horizontal="center" vertical="center"/>
    </xf>
    <xf numFmtId="165" fontId="22" fillId="9" borderId="3" xfId="32" applyNumberFormat="1" applyFont="1" applyFill="1" applyBorder="1" applyAlignment="1">
      <alignment horizontal="center" vertical="center" wrapText="1"/>
    </xf>
    <xf numFmtId="0" fontId="20" fillId="2" borderId="3" xfId="31" applyFont="1" applyFill="1" applyBorder="1" applyAlignment="1">
      <alignment horizontal="left" vertical="center" wrapText="1"/>
    </xf>
    <xf numFmtId="0" fontId="20" fillId="2" borderId="8" xfId="31" applyFont="1" applyFill="1" applyBorder="1" applyAlignment="1">
      <alignment horizontal="left" vertical="center" wrapText="1"/>
    </xf>
    <xf numFmtId="0" fontId="20" fillId="2" borderId="7" xfId="31" applyFont="1" applyFill="1" applyBorder="1" applyAlignment="1">
      <alignment vertical="center" wrapText="1"/>
    </xf>
    <xf numFmtId="0" fontId="20" fillId="2" borderId="8" xfId="31" applyFont="1" applyFill="1" applyBorder="1" applyAlignment="1">
      <alignment vertical="center" wrapText="1"/>
    </xf>
    <xf numFmtId="0" fontId="20" fillId="2" borderId="9" xfId="31" applyFont="1" applyFill="1" applyBorder="1" applyAlignment="1">
      <alignment vertical="center" wrapText="1"/>
    </xf>
    <xf numFmtId="0" fontId="20" fillId="2" borderId="3" xfId="31" applyFont="1" applyFill="1" applyBorder="1" applyAlignment="1">
      <alignment horizontal="center" vertical="center" wrapText="1"/>
    </xf>
    <xf numFmtId="0" fontId="20" fillId="9" borderId="7" xfId="31" applyFont="1" applyFill="1" applyBorder="1" applyAlignment="1">
      <alignment vertical="center" wrapText="1"/>
    </xf>
    <xf numFmtId="10" fontId="18" fillId="9" borderId="3" xfId="31" applyNumberFormat="1" applyFont="1" applyFill="1" applyBorder="1" applyAlignment="1">
      <alignment horizontal="right" vertical="center" wrapText="1"/>
    </xf>
    <xf numFmtId="10" fontId="22" fillId="9" borderId="3" xfId="31" applyNumberFormat="1" applyFont="1" applyFill="1" applyBorder="1" applyAlignment="1">
      <alignment horizontal="right" vertical="center" wrapText="1"/>
    </xf>
    <xf numFmtId="0" fontId="20" fillId="2" borderId="8" xfId="31" applyFont="1" applyFill="1" applyBorder="1" applyAlignment="1">
      <alignment horizontal="left" vertical="center"/>
    </xf>
    <xf numFmtId="0" fontId="18" fillId="0" borderId="3" xfId="31" applyFont="1" applyBorder="1" applyAlignment="1">
      <alignment horizontal="center" vertical="center" wrapText="1"/>
    </xf>
    <xf numFmtId="0" fontId="18" fillId="0" borderId="9" xfId="31" applyFont="1" applyBorder="1" applyAlignment="1">
      <alignment horizontal="left" vertical="center" wrapText="1"/>
    </xf>
    <xf numFmtId="10" fontId="18" fillId="0" borderId="3" xfId="31" applyNumberFormat="1" applyFont="1" applyBorder="1" applyAlignment="1">
      <alignment horizontal="right" vertical="center" wrapText="1"/>
    </xf>
    <xf numFmtId="10" fontId="22" fillId="0" borderId="3" xfId="31" applyNumberFormat="1" applyFont="1" applyBorder="1" applyAlignment="1">
      <alignment horizontal="right" vertical="center" wrapText="1"/>
    </xf>
    <xf numFmtId="0" fontId="18" fillId="0" borderId="9" xfId="31" applyFont="1" applyBorder="1" applyAlignment="1">
      <alignment horizontal="left" vertical="center" wrapText="1" indent="1"/>
    </xf>
    <xf numFmtId="10" fontId="18" fillId="0" borderId="3" xfId="33" applyNumberFormat="1" applyFont="1" applyFill="1" applyBorder="1" applyAlignment="1">
      <alignment horizontal="right" vertical="center" wrapText="1"/>
    </xf>
    <xf numFmtId="10" fontId="22" fillId="9" borderId="3" xfId="33" applyNumberFormat="1" applyFont="1" applyFill="1" applyBorder="1" applyAlignment="1">
      <alignment horizontal="right" vertical="center" wrapText="1"/>
    </xf>
    <xf numFmtId="0" fontId="18" fillId="9" borderId="9" xfId="31" applyFont="1" applyFill="1" applyBorder="1" applyAlignment="1">
      <alignment horizontal="left" vertical="center" wrapText="1" indent="1"/>
    </xf>
    <xf numFmtId="0" fontId="18" fillId="2" borderId="3" xfId="31" applyFont="1" applyFill="1" applyBorder="1" applyAlignment="1">
      <alignment horizontal="center" vertical="center" wrapText="1"/>
    </xf>
    <xf numFmtId="0" fontId="18" fillId="2" borderId="7" xfId="31" applyFont="1" applyFill="1" applyBorder="1" applyAlignment="1">
      <alignment horizontal="left" vertical="center" wrapText="1"/>
    </xf>
    <xf numFmtId="0" fontId="18" fillId="2" borderId="8" xfId="31" applyFont="1" applyFill="1" applyBorder="1" applyAlignment="1">
      <alignment horizontal="left" vertical="center" wrapText="1"/>
    </xf>
    <xf numFmtId="0" fontId="18" fillId="9" borderId="8" xfId="31" applyFont="1" applyFill="1" applyBorder="1" applyAlignment="1">
      <alignment horizontal="left" vertical="center" wrapText="1"/>
    </xf>
    <xf numFmtId="10" fontId="5" fillId="9" borderId="3" xfId="31" applyNumberFormat="1" applyFont="1" applyFill="1" applyBorder="1" applyAlignment="1">
      <alignment horizontal="right" vertical="center" wrapText="1"/>
    </xf>
    <xf numFmtId="0" fontId="17" fillId="0" borderId="0" xfId="31" applyAlignment="1">
      <alignment horizontal="left" vertical="center"/>
    </xf>
    <xf numFmtId="0" fontId="22" fillId="0" borderId="0" xfId="13" applyFont="1"/>
    <xf numFmtId="0" fontId="22" fillId="9" borderId="0" xfId="13" applyFont="1" applyFill="1" applyAlignment="1">
      <alignment horizontal="left" wrapText="1"/>
    </xf>
    <xf numFmtId="0" fontId="22" fillId="9" borderId="0" xfId="13" applyFont="1" applyFill="1" applyAlignment="1">
      <alignment horizontal="left" vertical="center" wrapText="1"/>
    </xf>
    <xf numFmtId="0" fontId="21" fillId="0" borderId="0" xfId="13" applyFont="1"/>
    <xf numFmtId="0" fontId="22" fillId="9" borderId="3" xfId="13" applyFont="1" applyFill="1" applyBorder="1" applyAlignment="1">
      <alignment horizontal="center" vertical="center" wrapText="1"/>
    </xf>
    <xf numFmtId="0" fontId="21" fillId="9" borderId="3" xfId="13" applyFont="1" applyFill="1" applyBorder="1" applyAlignment="1">
      <alignment horizontal="center" vertical="center" wrapText="1"/>
    </xf>
    <xf numFmtId="0" fontId="22" fillId="9" borderId="7" xfId="13" applyFont="1" applyFill="1" applyBorder="1" applyAlignment="1">
      <alignment horizontal="left" vertical="center" wrapText="1"/>
    </xf>
    <xf numFmtId="0" fontId="17" fillId="0" borderId="0" xfId="31" applyAlignment="1">
      <alignment vertical="center"/>
    </xf>
    <xf numFmtId="0" fontId="25" fillId="9" borderId="13" xfId="31" applyFont="1" applyFill="1" applyBorder="1" applyAlignment="1">
      <alignment vertical="center"/>
    </xf>
    <xf numFmtId="0" fontId="25" fillId="9" borderId="4" xfId="31" applyFont="1" applyFill="1" applyBorder="1" applyAlignment="1">
      <alignment vertical="center"/>
    </xf>
    <xf numFmtId="0" fontId="23" fillId="9" borderId="7" xfId="31" applyFont="1" applyFill="1" applyBorder="1" applyAlignment="1">
      <alignment vertical="center" wrapText="1"/>
    </xf>
    <xf numFmtId="0" fontId="18" fillId="9" borderId="10" xfId="31" applyFont="1" applyFill="1" applyBorder="1" applyAlignment="1">
      <alignment vertical="center"/>
    </xf>
    <xf numFmtId="0" fontId="18" fillId="9" borderId="11" xfId="31" applyFont="1" applyFill="1" applyBorder="1" applyAlignment="1">
      <alignment vertical="center"/>
    </xf>
    <xf numFmtId="0" fontId="18" fillId="9" borderId="14" xfId="31" applyFont="1" applyFill="1" applyBorder="1" applyAlignment="1">
      <alignment vertical="center"/>
    </xf>
    <xf numFmtId="0" fontId="18" fillId="9" borderId="6" xfId="31" applyFont="1" applyFill="1" applyBorder="1" applyAlignment="1">
      <alignment vertical="center"/>
    </xf>
    <xf numFmtId="0" fontId="18" fillId="9" borderId="13" xfId="31" applyFont="1" applyFill="1" applyBorder="1" applyAlignment="1">
      <alignment vertical="center"/>
    </xf>
    <xf numFmtId="0" fontId="18" fillId="9" borderId="4" xfId="31" applyFont="1" applyFill="1" applyBorder="1" applyAlignment="1">
      <alignment vertical="center"/>
    </xf>
    <xf numFmtId="0" fontId="27" fillId="0" borderId="0" xfId="31" applyFont="1"/>
    <xf numFmtId="14" fontId="27" fillId="0" borderId="0" xfId="31" applyNumberFormat="1" applyFont="1"/>
    <xf numFmtId="17" fontId="13" fillId="0" borderId="0" xfId="31" applyNumberFormat="1" applyFont="1" applyAlignment="1">
      <alignment horizontal="left"/>
    </xf>
    <xf numFmtId="0" fontId="13" fillId="0" borderId="0" xfId="31" applyFont="1"/>
    <xf numFmtId="0" fontId="13" fillId="0" borderId="0" xfId="13" applyFont="1"/>
    <xf numFmtId="0" fontId="14" fillId="0" borderId="0" xfId="13"/>
    <xf numFmtId="0" fontId="28" fillId="0" borderId="0" xfId="31" applyFont="1"/>
    <xf numFmtId="14" fontId="13" fillId="2" borderId="0" xfId="31" applyNumberFormat="1" applyFont="1" applyFill="1"/>
    <xf numFmtId="0" fontId="11" fillId="0" borderId="0" xfId="31" applyFont="1"/>
    <xf numFmtId="0" fontId="13" fillId="0" borderId="0" xfId="31" applyFont="1" applyAlignment="1">
      <alignment horizontal="left"/>
    </xf>
    <xf numFmtId="0" fontId="29" fillId="0" borderId="0" xfId="31" applyFont="1"/>
    <xf numFmtId="14" fontId="13" fillId="0" borderId="0" xfId="31" applyNumberFormat="1" applyFont="1"/>
    <xf numFmtId="17" fontId="21" fillId="9" borderId="3" xfId="31" applyNumberFormat="1" applyFont="1" applyFill="1" applyBorder="1" applyAlignment="1">
      <alignment horizontal="center" vertical="center" wrapText="1"/>
    </xf>
    <xf numFmtId="0" fontId="22" fillId="9" borderId="12" xfId="13" applyFont="1" applyFill="1" applyBorder="1" applyAlignment="1">
      <alignment horizontal="center" vertical="center" wrapText="1"/>
    </xf>
    <xf numFmtId="0" fontId="5" fillId="0" borderId="0" xfId="2" applyFont="1"/>
    <xf numFmtId="0" fontId="21" fillId="9" borderId="0" xfId="13" applyFont="1" applyFill="1" applyAlignment="1">
      <alignment horizontal="left" vertical="center" wrapText="1"/>
    </xf>
    <xf numFmtId="0" fontId="32" fillId="0" borderId="0" xfId="37" applyFont="1"/>
    <xf numFmtId="0" fontId="34" fillId="0" borderId="0" xfId="37" applyFont="1"/>
    <xf numFmtId="0" fontId="33" fillId="0" borderId="0" xfId="37" applyFont="1"/>
    <xf numFmtId="0" fontId="36" fillId="0" borderId="0" xfId="37" applyFont="1"/>
    <xf numFmtId="0" fontId="37" fillId="0" borderId="0" xfId="44" applyFont="1"/>
    <xf numFmtId="0" fontId="38" fillId="0" borderId="0" xfId="37" applyFont="1"/>
    <xf numFmtId="0" fontId="34" fillId="0" borderId="0" xfId="37" applyFont="1" applyAlignment="1">
      <alignment horizontal="center"/>
    </xf>
    <xf numFmtId="0" fontId="35" fillId="0" borderId="0" xfId="37" applyFont="1" applyAlignment="1">
      <alignment horizontal="center"/>
    </xf>
    <xf numFmtId="0" fontId="38" fillId="0" borderId="0" xfId="13" applyFont="1"/>
    <xf numFmtId="0" fontId="38" fillId="0" borderId="0" xfId="13" applyFont="1" applyAlignment="1">
      <alignment horizontal="left"/>
    </xf>
    <xf numFmtId="0" fontId="40" fillId="0" borderId="0" xfId="13" applyFont="1"/>
    <xf numFmtId="0" fontId="39" fillId="0" borderId="0" xfId="13" applyFont="1" applyAlignment="1">
      <alignment horizontal="center"/>
    </xf>
    <xf numFmtId="0" fontId="36" fillId="0" borderId="0" xfId="13" applyFont="1" applyAlignment="1">
      <alignment horizontal="center"/>
    </xf>
    <xf numFmtId="0" fontId="36" fillId="0" borderId="0" xfId="13" applyFont="1" applyAlignment="1">
      <alignment horizontal="left"/>
    </xf>
    <xf numFmtId="0" fontId="39" fillId="0" borderId="1" xfId="13" applyFont="1" applyBorder="1"/>
    <xf numFmtId="0" fontId="36" fillId="0" borderId="17" xfId="13" applyFont="1" applyBorder="1"/>
    <xf numFmtId="0" fontId="41" fillId="0" borderId="0" xfId="1" applyFont="1" applyFill="1"/>
    <xf numFmtId="0" fontId="38" fillId="0" borderId="18" xfId="1" applyFont="1" applyBorder="1"/>
    <xf numFmtId="0" fontId="38" fillId="0" borderId="0" xfId="1" applyFont="1" applyFill="1" applyBorder="1" applyAlignment="1">
      <alignment horizontal="left"/>
    </xf>
    <xf numFmtId="0" fontId="41" fillId="0" borderId="19" xfId="1" applyFont="1" applyFill="1" applyBorder="1"/>
    <xf numFmtId="0" fontId="42" fillId="0" borderId="0" xfId="13" applyFont="1"/>
    <xf numFmtId="0" fontId="38" fillId="0" borderId="0" xfId="6" applyFont="1" applyFill="1" applyBorder="1" applyAlignment="1">
      <alignment horizontal="left"/>
    </xf>
    <xf numFmtId="0" fontId="38" fillId="0" borderId="20" xfId="6" applyFont="1" applyBorder="1"/>
    <xf numFmtId="0" fontId="39" fillId="0" borderId="1" xfId="13" applyFont="1" applyBorder="1" applyAlignment="1">
      <alignment horizontal="left"/>
    </xf>
    <xf numFmtId="0" fontId="36" fillId="0" borderId="17" xfId="13" applyFont="1" applyBorder="1" applyAlignment="1">
      <alignment horizontal="center"/>
    </xf>
    <xf numFmtId="167" fontId="14" fillId="0" borderId="0" xfId="13" applyNumberFormat="1"/>
    <xf numFmtId="0" fontId="22" fillId="0" borderId="3" xfId="13" applyFont="1" applyBorder="1" applyAlignment="1">
      <alignment horizontal="center" vertical="center"/>
    </xf>
    <xf numFmtId="164" fontId="22" fillId="9" borderId="3" xfId="13" applyNumberFormat="1" applyFont="1" applyFill="1" applyBorder="1" applyAlignment="1">
      <alignment horizontal="right" vertical="center" wrapText="1"/>
    </xf>
    <xf numFmtId="0" fontId="22" fillId="4" borderId="9" xfId="13" applyFont="1" applyFill="1" applyBorder="1" applyAlignment="1">
      <alignment horizontal="left" vertical="center" wrapText="1"/>
    </xf>
    <xf numFmtId="0" fontId="22" fillId="4" borderId="8" xfId="13" applyFont="1" applyFill="1" applyBorder="1" applyAlignment="1">
      <alignment horizontal="left" vertical="center" wrapText="1"/>
    </xf>
    <xf numFmtId="0" fontId="22" fillId="4" borderId="7" xfId="13" applyFont="1" applyFill="1" applyBorder="1" applyAlignment="1">
      <alignment horizontal="left" vertical="center" wrapText="1"/>
    </xf>
    <xf numFmtId="0" fontId="21" fillId="2" borderId="8" xfId="13" applyFont="1" applyFill="1" applyBorder="1" applyAlignment="1">
      <alignment vertical="center"/>
    </xf>
    <xf numFmtId="0" fontId="21" fillId="2" borderId="7" xfId="13" applyFont="1" applyFill="1" applyBorder="1" applyAlignment="1">
      <alignment vertical="center"/>
    </xf>
    <xf numFmtId="0" fontId="19" fillId="9" borderId="7" xfId="13" applyFont="1" applyFill="1" applyBorder="1" applyAlignment="1">
      <alignment horizontal="left" vertical="center" wrapText="1"/>
    </xf>
    <xf numFmtId="1" fontId="22" fillId="9" borderId="12" xfId="13" applyNumberFormat="1" applyFont="1" applyFill="1" applyBorder="1" applyAlignment="1">
      <alignment horizontal="right" vertical="center" wrapText="1"/>
    </xf>
    <xf numFmtId="14" fontId="22" fillId="9" borderId="3" xfId="13" applyNumberFormat="1" applyFont="1" applyFill="1" applyBorder="1" applyAlignment="1">
      <alignment horizontal="center" vertical="center" wrapText="1"/>
    </xf>
    <xf numFmtId="0" fontId="22" fillId="9" borderId="0" xfId="13" applyFont="1" applyFill="1" applyAlignment="1">
      <alignment horizontal="centerContinuous" vertical="center"/>
    </xf>
    <xf numFmtId="0" fontId="22" fillId="9" borderId="3" xfId="13" applyFont="1" applyFill="1" applyBorder="1" applyAlignment="1">
      <alignment horizontal="centerContinuous" vertical="center"/>
    </xf>
    <xf numFmtId="0" fontId="1" fillId="0" borderId="3" xfId="2" applyFont="1" applyBorder="1" applyAlignment="1">
      <alignment vertical="center"/>
    </xf>
    <xf numFmtId="0" fontId="5" fillId="0" borderId="3" xfId="2" applyFont="1" applyBorder="1" applyAlignment="1">
      <alignment vertical="center"/>
    </xf>
    <xf numFmtId="0" fontId="6" fillId="0" borderId="0" xfId="13" applyFont="1"/>
    <xf numFmtId="14" fontId="36" fillId="0" borderId="0" xfId="37" applyNumberFormat="1" applyFont="1"/>
    <xf numFmtId="168" fontId="21" fillId="9" borderId="3" xfId="32" applyNumberFormat="1" applyFont="1" applyFill="1" applyBorder="1" applyAlignment="1">
      <alignment horizontal="right" vertical="center" wrapText="1"/>
    </xf>
    <xf numFmtId="168" fontId="20" fillId="0" borderId="3" xfId="32" applyNumberFormat="1" applyFont="1" applyFill="1" applyBorder="1" applyAlignment="1">
      <alignment horizontal="right" vertical="center" wrapText="1"/>
    </xf>
    <xf numFmtId="168" fontId="22" fillId="9" borderId="3" xfId="32" applyNumberFormat="1" applyFont="1" applyFill="1" applyBorder="1" applyAlignment="1">
      <alignment horizontal="right" vertical="center" wrapText="1"/>
    </xf>
    <xf numFmtId="168" fontId="18" fillId="0" borderId="3" xfId="32" applyNumberFormat="1" applyFont="1" applyFill="1" applyBorder="1" applyAlignment="1">
      <alignment horizontal="right" vertical="center" wrapText="1"/>
    </xf>
    <xf numFmtId="168" fontId="22" fillId="0" borderId="3" xfId="32" applyNumberFormat="1" applyFont="1" applyFill="1" applyBorder="1" applyAlignment="1">
      <alignment horizontal="right" vertical="center" wrapText="1"/>
    </xf>
    <xf numFmtId="168" fontId="22" fillId="4" borderId="7" xfId="32" applyNumberFormat="1" applyFont="1" applyFill="1" applyBorder="1" applyAlignment="1">
      <alignment horizontal="left" vertical="center" wrapText="1"/>
    </xf>
    <xf numFmtId="168" fontId="22" fillId="4" borderId="8" xfId="32" applyNumberFormat="1" applyFont="1" applyFill="1" applyBorder="1" applyAlignment="1">
      <alignment horizontal="left" vertical="center" wrapText="1"/>
    </xf>
    <xf numFmtId="168" fontId="24" fillId="4" borderId="9" xfId="32" applyNumberFormat="1" applyFont="1" applyFill="1" applyBorder="1" applyAlignment="1">
      <alignment horizontal="left" vertical="center" wrapText="1"/>
    </xf>
    <xf numFmtId="168" fontId="21" fillId="0" borderId="3" xfId="32" applyNumberFormat="1" applyFont="1" applyFill="1" applyBorder="1" applyAlignment="1">
      <alignment horizontal="right" vertical="center" wrapText="1"/>
    </xf>
    <xf numFmtId="168" fontId="18" fillId="9" borderId="3" xfId="32" applyNumberFormat="1" applyFont="1" applyFill="1" applyBorder="1" applyAlignment="1">
      <alignment horizontal="right" vertical="center" wrapText="1"/>
    </xf>
    <xf numFmtId="168" fontId="20" fillId="2" borderId="7" xfId="31" applyNumberFormat="1" applyFont="1" applyFill="1" applyBorder="1" applyAlignment="1">
      <alignment vertical="center" wrapText="1"/>
    </xf>
    <xf numFmtId="168" fontId="20" fillId="2" borderId="8" xfId="31" applyNumberFormat="1" applyFont="1" applyFill="1" applyBorder="1" applyAlignment="1">
      <alignment vertical="center" wrapText="1"/>
    </xf>
    <xf numFmtId="168" fontId="18" fillId="9" borderId="3" xfId="31" applyNumberFormat="1" applyFont="1" applyFill="1" applyBorder="1" applyAlignment="1">
      <alignment horizontal="right" vertical="center" wrapText="1"/>
    </xf>
    <xf numFmtId="168" fontId="4" fillId="3" borderId="9" xfId="38" applyNumberFormat="1" applyFont="1" applyFill="1" applyBorder="1" applyAlignment="1">
      <alignment horizontal="right" vertical="center" wrapText="1"/>
    </xf>
    <xf numFmtId="0" fontId="22" fillId="0" borderId="14" xfId="13" applyFont="1" applyBorder="1"/>
    <xf numFmtId="0" fontId="21" fillId="0" borderId="14" xfId="13" applyFont="1" applyBorder="1"/>
    <xf numFmtId="168" fontId="22" fillId="2" borderId="8" xfId="13" applyNumberFormat="1" applyFont="1" applyFill="1" applyBorder="1" applyAlignment="1">
      <alignment vertical="center"/>
    </xf>
    <xf numFmtId="168" fontId="22" fillId="2" borderId="9" xfId="13" applyNumberFormat="1" applyFont="1" applyFill="1" applyBorder="1" applyAlignment="1">
      <alignment vertical="center"/>
    </xf>
    <xf numFmtId="168" fontId="22" fillId="4" borderId="7" xfId="13" applyNumberFormat="1" applyFont="1" applyFill="1" applyBorder="1" applyAlignment="1">
      <alignment horizontal="left" vertical="center" wrapText="1"/>
    </xf>
    <xf numFmtId="168" fontId="22" fillId="4" borderId="8" xfId="13" applyNumberFormat="1" applyFont="1" applyFill="1" applyBorder="1" applyAlignment="1">
      <alignment horizontal="left" vertical="center" wrapText="1"/>
    </xf>
    <xf numFmtId="168" fontId="22" fillId="4" borderId="9" xfId="13" applyNumberFormat="1" applyFont="1" applyFill="1" applyBorder="1" applyAlignment="1">
      <alignment horizontal="left" vertical="center" wrapText="1"/>
    </xf>
    <xf numFmtId="168" fontId="22" fillId="4" borderId="13" xfId="13" applyNumberFormat="1" applyFont="1" applyFill="1" applyBorder="1" applyAlignment="1">
      <alignment horizontal="left" vertical="center" wrapText="1"/>
    </xf>
    <xf numFmtId="168" fontId="22" fillId="4" borderId="5" xfId="13" applyNumberFormat="1" applyFont="1" applyFill="1" applyBorder="1" applyAlignment="1">
      <alignment horizontal="left" vertical="center" wrapText="1"/>
    </xf>
    <xf numFmtId="168" fontId="22" fillId="2" borderId="8" xfId="13" applyNumberFormat="1" applyFont="1" applyFill="1" applyBorder="1" applyAlignment="1">
      <alignment horizontal="left" wrapText="1"/>
    </xf>
    <xf numFmtId="168" fontId="21" fillId="2" borderId="8" xfId="13" applyNumberFormat="1" applyFont="1" applyFill="1" applyBorder="1" applyAlignment="1">
      <alignment horizontal="centerContinuous" vertical="center" wrapText="1"/>
    </xf>
    <xf numFmtId="168" fontId="21" fillId="2" borderId="9" xfId="13" applyNumberFormat="1" applyFont="1" applyFill="1" applyBorder="1" applyAlignment="1">
      <alignment horizontal="centerContinuous" vertical="center" wrapText="1"/>
    </xf>
    <xf numFmtId="0" fontId="38" fillId="0" borderId="0" xfId="13" applyFont="1" applyAlignment="1">
      <alignment wrapText="1"/>
    </xf>
    <xf numFmtId="0" fontId="18" fillId="9" borderId="8" xfId="31" applyFont="1" applyFill="1" applyBorder="1" applyAlignment="1">
      <alignment horizontal="left" vertical="center" wrapText="1" indent="1"/>
    </xf>
    <xf numFmtId="9" fontId="22" fillId="9" borderId="3" xfId="45" applyFont="1" applyFill="1" applyBorder="1" applyAlignment="1">
      <alignment horizontal="right" vertical="center" wrapText="1"/>
    </xf>
    <xf numFmtId="0" fontId="3" fillId="0" borderId="0" xfId="2"/>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wrapText="1"/>
    </xf>
    <xf numFmtId="0" fontId="46" fillId="0" borderId="3" xfId="0" applyFont="1" applyBorder="1" applyAlignment="1">
      <alignment horizontal="center" vertical="center" wrapText="1"/>
    </xf>
    <xf numFmtId="0" fontId="46" fillId="0" borderId="3" xfId="0" applyFont="1" applyBorder="1" applyAlignment="1">
      <alignment horizontal="left" vertical="center" wrapText="1"/>
    </xf>
    <xf numFmtId="0" fontId="3" fillId="0" borderId="0" xfId="2" applyAlignment="1">
      <alignment horizontal="left" vertical="center"/>
    </xf>
    <xf numFmtId="0" fontId="12" fillId="0" borderId="0" xfId="9" applyFill="1" applyBorder="1" applyAlignment="1">
      <alignment horizontal="left" vertical="center"/>
    </xf>
    <xf numFmtId="0" fontId="11" fillId="0" borderId="0" xfId="3" applyFont="1" applyAlignment="1">
      <alignment horizontal="left" vertical="center"/>
    </xf>
    <xf numFmtId="0" fontId="47" fillId="0" borderId="0" xfId="2" applyFont="1" applyAlignment="1">
      <alignment horizontal="left" vertical="center"/>
    </xf>
    <xf numFmtId="0" fontId="48" fillId="0" borderId="0" xfId="2" applyFont="1" applyAlignment="1">
      <alignment horizontal="left" vertical="center"/>
    </xf>
    <xf numFmtId="0" fontId="45" fillId="0" borderId="0" xfId="2" applyFont="1" applyAlignment="1">
      <alignment horizontal="left" vertical="center"/>
    </xf>
    <xf numFmtId="0" fontId="46" fillId="10" borderId="3" xfId="2" applyFont="1" applyFill="1" applyBorder="1" applyAlignment="1">
      <alignment horizontal="center" vertical="center" wrapText="1"/>
    </xf>
    <xf numFmtId="0" fontId="46" fillId="0" borderId="3" xfId="2" applyFont="1" applyBorder="1" applyAlignment="1">
      <alignment horizontal="center" vertical="center" wrapText="1"/>
    </xf>
    <xf numFmtId="0" fontId="46" fillId="0" borderId="3" xfId="2" applyFont="1" applyBorder="1" applyAlignment="1">
      <alignment horizontal="left" vertical="center" wrapText="1"/>
    </xf>
    <xf numFmtId="0" fontId="46" fillId="11" borderId="3" xfId="2" applyFont="1" applyFill="1" applyBorder="1" applyAlignment="1">
      <alignment horizontal="left" vertical="center"/>
    </xf>
    <xf numFmtId="0" fontId="46" fillId="12" borderId="3" xfId="2" applyFont="1" applyFill="1" applyBorder="1" applyAlignment="1">
      <alignment horizontal="left" vertical="center"/>
    </xf>
    <xf numFmtId="0" fontId="49" fillId="13" borderId="0" xfId="2" quotePrefix="1" applyFont="1" applyFill="1"/>
    <xf numFmtId="0" fontId="38" fillId="0" borderId="21" xfId="1" applyFont="1" applyBorder="1"/>
    <xf numFmtId="0" fontId="38" fillId="0" borderId="21" xfId="1" applyFont="1" applyBorder="1" applyAlignment="1">
      <alignment wrapText="1"/>
    </xf>
    <xf numFmtId="0" fontId="38" fillId="0" borderId="20" xfId="1" applyFont="1" applyBorder="1" applyAlignment="1">
      <alignment wrapText="1"/>
    </xf>
    <xf numFmtId="0" fontId="4" fillId="9" borderId="9" xfId="31" applyFont="1" applyFill="1" applyBorder="1" applyAlignment="1">
      <alignment horizontal="left" vertical="center" wrapText="1" indent="1"/>
    </xf>
    <xf numFmtId="0" fontId="9" fillId="9" borderId="7" xfId="31" applyFont="1" applyFill="1" applyBorder="1" applyAlignment="1">
      <alignment vertical="center" wrapText="1"/>
    </xf>
    <xf numFmtId="0" fontId="4" fillId="9" borderId="7" xfId="31" applyFont="1" applyFill="1" applyBorder="1" applyAlignment="1">
      <alignment vertical="center" wrapText="1"/>
    </xf>
    <xf numFmtId="0" fontId="4" fillId="9" borderId="8" xfId="31" applyFont="1" applyFill="1" applyBorder="1" applyAlignment="1">
      <alignment horizontal="left" vertical="center" wrapText="1"/>
    </xf>
    <xf numFmtId="0" fontId="9" fillId="2" borderId="8" xfId="31" applyFont="1" applyFill="1" applyBorder="1" applyAlignment="1">
      <alignment horizontal="left" vertical="center" wrapText="1"/>
    </xf>
    <xf numFmtId="0" fontId="4" fillId="9" borderId="9" xfId="31" applyFont="1" applyFill="1" applyBorder="1" applyAlignment="1">
      <alignment horizontal="left" vertical="center" wrapText="1"/>
    </xf>
    <xf numFmtId="0" fontId="46" fillId="0" borderId="3" xfId="2" applyFont="1" applyBorder="1" applyAlignment="1">
      <alignment horizontal="left" vertical="center" wrapText="1" indent="1"/>
    </xf>
    <xf numFmtId="0" fontId="50" fillId="0" borderId="3" xfId="2" applyFont="1" applyBorder="1" applyAlignment="1">
      <alignment horizontal="left" vertical="center" wrapText="1"/>
    </xf>
    <xf numFmtId="0" fontId="45" fillId="0" borderId="3" xfId="2" applyFont="1" applyBorder="1" applyAlignment="1">
      <alignment horizontal="left" vertical="center" wrapText="1"/>
    </xf>
    <xf numFmtId="0" fontId="46" fillId="0" borderId="3" xfId="2" applyFont="1" applyBorder="1" applyAlignment="1">
      <alignment horizontal="center" vertical="center"/>
    </xf>
    <xf numFmtId="0" fontId="50" fillId="0" borderId="3" xfId="2" applyFont="1" applyBorder="1" applyAlignment="1">
      <alignment horizontal="center" vertical="center"/>
    </xf>
    <xf numFmtId="168" fontId="20" fillId="9" borderId="3" xfId="32" applyNumberFormat="1" applyFont="1" applyFill="1" applyBorder="1" applyAlignment="1">
      <alignment horizontal="right" vertical="center" wrapText="1"/>
    </xf>
    <xf numFmtId="0" fontId="41" fillId="0" borderId="2" xfId="1" applyFont="1" applyFill="1" applyBorder="1" applyAlignment="1">
      <alignment horizontal="left" vertical="center"/>
    </xf>
    <xf numFmtId="0" fontId="41" fillId="0" borderId="19" xfId="1" applyFont="1" applyFill="1" applyBorder="1" applyAlignment="1">
      <alignment horizontal="left" vertical="center"/>
    </xf>
    <xf numFmtId="0" fontId="46" fillId="0" borderId="0" xfId="13" applyFont="1"/>
    <xf numFmtId="169" fontId="3" fillId="0" borderId="0" xfId="2" applyNumberFormat="1"/>
    <xf numFmtId="0" fontId="34" fillId="0" borderId="0" xfId="37" applyFont="1" applyAlignment="1">
      <alignment horizontal="center"/>
    </xf>
    <xf numFmtId="0" fontId="30" fillId="0" borderId="0" xfId="37" applyFont="1" applyAlignment="1">
      <alignment horizontal="center" vertical="center" wrapText="1"/>
    </xf>
    <xf numFmtId="0" fontId="35" fillId="0" borderId="0" xfId="37" applyFont="1" applyAlignment="1">
      <alignment horizontal="center"/>
    </xf>
    <xf numFmtId="0" fontId="34" fillId="0" borderId="0" xfId="37" applyFont="1" applyAlignment="1">
      <alignment horizontal="justify" vertical="top" wrapText="1"/>
    </xf>
    <xf numFmtId="0" fontId="33" fillId="0" borderId="0" xfId="37" applyFont="1" applyAlignment="1">
      <alignment horizontal="justify" wrapText="1"/>
    </xf>
    <xf numFmtId="0" fontId="20" fillId="9" borderId="3" xfId="31" applyFont="1" applyFill="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9" xfId="0" applyFont="1" applyBorder="1" applyAlignment="1">
      <alignment horizontal="center" vertical="center" wrapText="1"/>
    </xf>
    <xf numFmtId="0" fontId="45" fillId="0" borderId="0" xfId="2" applyFont="1" applyAlignment="1">
      <alignment horizontal="left" vertical="center"/>
    </xf>
    <xf numFmtId="0" fontId="46" fillId="10" borderId="3" xfId="2" applyFont="1" applyFill="1" applyBorder="1" applyAlignment="1">
      <alignment horizontal="center" vertical="center" wrapText="1"/>
    </xf>
    <xf numFmtId="0" fontId="26" fillId="9" borderId="0" xfId="13" applyFont="1" applyFill="1" applyAlignment="1">
      <alignment horizontal="left" wrapText="1"/>
    </xf>
    <xf numFmtId="0" fontId="26" fillId="9" borderId="6" xfId="13" applyFont="1" applyFill="1" applyBorder="1" applyAlignment="1">
      <alignment horizontal="left" wrapText="1"/>
    </xf>
    <xf numFmtId="0" fontId="21" fillId="9" borderId="5" xfId="13" applyFont="1" applyFill="1" applyBorder="1" applyAlignment="1">
      <alignment horizontal="left" wrapText="1"/>
    </xf>
    <xf numFmtId="0" fontId="21" fillId="9" borderId="4" xfId="13" applyFont="1" applyFill="1" applyBorder="1" applyAlignment="1">
      <alignment horizontal="left" wrapText="1"/>
    </xf>
    <xf numFmtId="0" fontId="21" fillId="9" borderId="3" xfId="13" applyFont="1" applyFill="1" applyBorder="1" applyAlignment="1">
      <alignment horizontal="center" vertical="center" wrapText="1"/>
    </xf>
  </cellXfs>
  <cellStyles count="46">
    <cellStyle name="=C:\WINNT35\SYSTEM32\COMMAND.COM" xfId="3" xr:uid="{0A3EB949-F65F-49A6-BF1E-509FBEF62FD1}"/>
    <cellStyle name="Comma 127" xfId="21" xr:uid="{4FB508EE-E209-4C54-9854-AA540E292334}"/>
    <cellStyle name="Comma 2" xfId="16" xr:uid="{82F2D8E7-13B8-4B87-8985-4ED431AA73AE}"/>
    <cellStyle name="Comma 3" xfId="38" xr:uid="{85927E63-1EF2-49A5-A302-5C4CF263AD51}"/>
    <cellStyle name="Comma 4" xfId="32" xr:uid="{8405DF2C-AFDD-43E6-9A83-2027451EA88E}"/>
    <cellStyle name="Heading 1 2" xfId="9" xr:uid="{FF22E764-F4F0-4B0E-8BD4-3B75AD6E129A}"/>
    <cellStyle name="Heading 2 2" xfId="10" xr:uid="{993EDF4F-E3AB-4A74-94D4-90B9F5B31214}"/>
    <cellStyle name="HeadingTable" xfId="43" xr:uid="{65A8FE4D-1950-47D3-B54B-0ED03056437F}"/>
    <cellStyle name="Hyperlink 2" xfId="6" xr:uid="{D9CED511-3770-4B17-888B-5B754617FBA4}"/>
    <cellStyle name="Hyperlink 2 2" xfId="44" xr:uid="{B27485B9-CD22-4465-95E8-943CA09B32A8}"/>
    <cellStyle name="Komma 2" xfId="35" xr:uid="{47A5B75F-A551-4724-B757-942420C4625E}"/>
    <cellStyle name="Kopf einzelne" xfId="23" xr:uid="{8D3194B7-E87D-4664-ABC1-680C7C72F485}"/>
    <cellStyle name="Kopf erste" xfId="19" xr:uid="{0AEAB3C0-B214-4766-A3D1-419AB2C344A0}"/>
    <cellStyle name="Kopf letzte" xfId="22" xr:uid="{95D25587-5827-416E-B223-8DB891A4787C}"/>
    <cellStyle name="Link" xfId="1" builtinId="8"/>
    <cellStyle name="Normal 2" xfId="2" xr:uid="{063FE3AB-0E7A-4C0B-877F-0C83E4A5B1B8}"/>
    <cellStyle name="Normal 2 2" xfId="5" xr:uid="{38E77B0B-12C3-4CCD-9170-5CD883EE39EF}"/>
    <cellStyle name="Normal 2 2 2" xfId="17" xr:uid="{F3C918DB-D4F4-4ECE-9509-3128A2405885}"/>
    <cellStyle name="Normal 2 2 3" xfId="37" xr:uid="{A6C48AB4-CDB2-435E-9A9F-879C7F1A882F}"/>
    <cellStyle name="Normal 2 2 3 2" xfId="40" xr:uid="{56CBD755-AA05-4A71-BBF8-7CF0D81002AC}"/>
    <cellStyle name="Normal 2 3" xfId="7" xr:uid="{7102C5C9-915F-4734-BA25-05ADFE26F592}"/>
    <cellStyle name="Normal 2 4 2 2" xfId="42" xr:uid="{C249A56C-433A-4451-8755-FD5AA487E317}"/>
    <cellStyle name="Normal 2 5 2 2" xfId="15" xr:uid="{520BBC4B-421F-4A54-9FDC-AD2FECDAEE70}"/>
    <cellStyle name="Normal 2_~0149226 2" xfId="18" xr:uid="{BDCDFD9B-86D9-4C7E-9BD1-2E6928CCC4E8}"/>
    <cellStyle name="Normal 3" xfId="13" xr:uid="{6C54CFEA-4AFE-465F-845D-6560B12A1709}"/>
    <cellStyle name="Normal 3 2" xfId="31" xr:uid="{C208D565-9FD2-449D-8258-25942BECAE4C}"/>
    <cellStyle name="Normal 300" xfId="41" xr:uid="{1D659387-A41D-4B4A-B474-6F8D0C5A24E6}"/>
    <cellStyle name="Normal 326" xfId="25" xr:uid="{16CE9702-56B7-49B3-817B-25B96574923B}"/>
    <cellStyle name="Normal 327" xfId="26" xr:uid="{61B8080B-1CB4-4762-B839-0C970BD3E50A}"/>
    <cellStyle name="Normal 334" xfId="28" xr:uid="{044E3198-7F98-4ED6-9531-5F27EFF3D55B}"/>
    <cellStyle name="Normal 343" xfId="27" xr:uid="{BD1C46F5-96ED-4586-8565-AD5181474BAB}"/>
    <cellStyle name="Normal 4" xfId="11" xr:uid="{B3C5AA0B-EE88-4429-9189-8A910313993B}"/>
    <cellStyle name="Normal 9" xfId="14" xr:uid="{86266FC9-905B-474B-AE91-A5D31B47E75B}"/>
    <cellStyle name="Note 2" xfId="29" xr:uid="{2F7F0D44-86C9-40EA-8420-A04E263D2975}"/>
    <cellStyle name="optionalExposure" xfId="4" xr:uid="{3CF4D39E-E1B9-4EF3-B324-4BA6CD5F7F1F}"/>
    <cellStyle name="Percent 2" xfId="8" xr:uid="{3C8D7E6A-4498-43A2-A5B4-8E9EF5521261}"/>
    <cellStyle name="Percent 2 2" xfId="33" xr:uid="{27580CD4-1906-425C-BF6B-E48BD4A7414B}"/>
    <cellStyle name="Percent 3" xfId="39" xr:uid="{AF75377F-AE34-4ABD-9DA7-54C929007477}"/>
    <cellStyle name="Prozent" xfId="45" builtinId="5"/>
    <cellStyle name="Prozent 2" xfId="36" xr:uid="{30EBAC45-CC86-46C5-B9BE-9A72F384398D}"/>
    <cellStyle name="Schlecht" xfId="30" builtinId="27" customBuiltin="1"/>
    <cellStyle name="Standard" xfId="0" builtinId="0"/>
    <cellStyle name="Standard 2" xfId="34" xr:uid="{52FBEC77-45CB-4476-8FAC-E49E1694AB7D}"/>
    <cellStyle name="Standard 3" xfId="12" xr:uid="{8F1FB85E-A941-4ABF-98A1-5187289D7B90}"/>
    <cellStyle name="Summe 5" xfId="20" xr:uid="{E9149A3D-906D-499C-BDAD-A714188ACDCA}"/>
    <cellStyle name="Zwischensumme" xfId="24" xr:uid="{60E99EEB-B8A0-4841-9EAF-CC89D6332F50}"/>
  </cellStyles>
  <dxfs count="2">
    <dxf>
      <fill>
        <patternFill>
          <bgColor indexed="10"/>
        </patternFill>
      </fill>
    </dxf>
    <dxf>
      <fill>
        <patternFill>
          <bgColor indexed="10"/>
        </patternFill>
      </fill>
    </dxf>
  </dxfs>
  <tableStyles count="0" defaultTableStyle="TableStyleMedium2" defaultPivotStyle="PivotStyleLight16"/>
  <colors>
    <mruColors>
      <color rgb="FFFFCCCC"/>
      <color rgb="FF99FFCC"/>
      <color rgb="FFFF7C8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180975</xdr:rowOff>
    </xdr:from>
    <xdr:to>
      <xdr:col>8</xdr:col>
      <xdr:colOff>641350</xdr:colOff>
      <xdr:row>3</xdr:row>
      <xdr:rowOff>159385</xdr:rowOff>
    </xdr:to>
    <xdr:pic>
      <xdr:nvPicPr>
        <xdr:cNvPr id="3" name="Grafik 2" descr="Ein Bild, das Schrift, Text, Typografie, Grafiken enthält.&#10;&#10;Automatisch generierte Beschreibung">
          <a:extLst>
            <a:ext uri="{FF2B5EF4-FFF2-40B4-BE49-F238E27FC236}">
              <a16:creationId xmlns:a16="http://schemas.microsoft.com/office/drawing/2014/main" id="{3D7F4B0E-6246-7DEC-8116-3064578D8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0" y="371475"/>
          <a:ext cx="2451100" cy="54991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EFF0-98B1-4939-B8B0-F023BE8B4A82}">
  <sheetPr>
    <pageSetUpPr fitToPage="1"/>
  </sheetPr>
  <dimension ref="A6:M42"/>
  <sheetViews>
    <sheetView showGridLines="0" workbookViewId="0">
      <selection activeCell="A2" sqref="A2"/>
    </sheetView>
  </sheetViews>
  <sheetFormatPr baseColWidth="10" defaultColWidth="9.140625" defaultRowHeight="15"/>
  <cols>
    <col min="1" max="1" width="13.42578125" style="81" customWidth="1"/>
    <col min="2" max="2" width="8.7109375" style="81" customWidth="1"/>
    <col min="3" max="3" width="11.140625" style="81" bestFit="1" customWidth="1"/>
    <col min="4" max="7" width="9.140625" style="81"/>
    <col min="8" max="8" width="9.140625" style="81" customWidth="1"/>
    <col min="9" max="9" width="18.7109375" style="81" customWidth="1"/>
    <col min="10" max="11" width="9.140625" style="81"/>
    <col min="12" max="12" width="9.140625" style="81" customWidth="1"/>
    <col min="13" max="13" width="12.7109375" style="81" customWidth="1"/>
    <col min="14" max="16384" width="9.140625" style="80"/>
  </cols>
  <sheetData>
    <row r="6" spans="1:13" ht="27.6" customHeight="1">
      <c r="A6" s="189" t="s">
        <v>0</v>
      </c>
      <c r="B6" s="189"/>
      <c r="C6" s="189"/>
      <c r="D6" s="189"/>
      <c r="E6" s="189"/>
      <c r="F6" s="189"/>
      <c r="G6" s="189"/>
      <c r="H6" s="189"/>
      <c r="I6" s="189"/>
      <c r="J6" s="189"/>
      <c r="K6" s="189"/>
      <c r="L6" s="189"/>
      <c r="M6" s="189"/>
    </row>
    <row r="7" spans="1:13">
      <c r="A7" s="189"/>
      <c r="B7" s="189"/>
      <c r="C7" s="189"/>
      <c r="D7" s="189"/>
      <c r="E7" s="189"/>
      <c r="F7" s="189"/>
      <c r="G7" s="189"/>
      <c r="H7" s="189"/>
      <c r="I7" s="189"/>
      <c r="J7" s="189"/>
      <c r="K7" s="189"/>
      <c r="L7" s="189"/>
      <c r="M7" s="189"/>
    </row>
    <row r="8" spans="1:13">
      <c r="A8" s="189"/>
      <c r="B8" s="189"/>
      <c r="C8" s="189"/>
      <c r="D8" s="189"/>
      <c r="E8" s="189"/>
      <c r="F8" s="189"/>
      <c r="G8" s="189"/>
      <c r="H8" s="189"/>
      <c r="I8" s="189"/>
      <c r="J8" s="189"/>
      <c r="K8" s="189"/>
      <c r="L8" s="189"/>
      <c r="M8" s="189"/>
    </row>
    <row r="9" spans="1:13">
      <c r="A9" s="189"/>
      <c r="B9" s="189"/>
      <c r="C9" s="189"/>
      <c r="D9" s="189"/>
      <c r="E9" s="189"/>
      <c r="F9" s="189"/>
      <c r="G9" s="189"/>
      <c r="H9" s="189"/>
      <c r="I9" s="189"/>
      <c r="J9" s="189"/>
      <c r="K9" s="189"/>
      <c r="L9" s="189"/>
      <c r="M9" s="189"/>
    </row>
    <row r="10" spans="1:13">
      <c r="A10" s="189"/>
      <c r="B10" s="189"/>
      <c r="C10" s="189"/>
      <c r="D10" s="189"/>
      <c r="E10" s="189"/>
      <c r="F10" s="189"/>
      <c r="G10" s="189"/>
      <c r="H10" s="189"/>
      <c r="I10" s="189"/>
      <c r="J10" s="189"/>
      <c r="K10" s="189"/>
      <c r="L10" s="189"/>
      <c r="M10" s="189"/>
    </row>
    <row r="11" spans="1:13">
      <c r="A11" s="189"/>
      <c r="B11" s="189"/>
      <c r="C11" s="189"/>
      <c r="D11" s="189"/>
      <c r="E11" s="189"/>
      <c r="F11" s="189"/>
      <c r="G11" s="189"/>
      <c r="H11" s="189"/>
      <c r="I11" s="189"/>
      <c r="J11" s="189"/>
      <c r="K11" s="189"/>
      <c r="L11" s="189"/>
      <c r="M11" s="189"/>
    </row>
    <row r="12" spans="1:13" ht="82.5" customHeight="1">
      <c r="A12" s="189"/>
      <c r="B12" s="189"/>
      <c r="C12" s="189"/>
      <c r="D12" s="189"/>
      <c r="E12" s="189"/>
      <c r="F12" s="189"/>
      <c r="G12" s="189"/>
      <c r="H12" s="189"/>
      <c r="I12" s="189"/>
      <c r="J12" s="189"/>
      <c r="K12" s="189"/>
      <c r="L12" s="189"/>
      <c r="M12" s="189"/>
    </row>
    <row r="14" spans="1:13">
      <c r="B14" s="85" t="s">
        <v>1</v>
      </c>
      <c r="C14" s="121">
        <v>45930</v>
      </c>
    </row>
    <row r="16" spans="1:13" ht="19.5">
      <c r="A16" s="190" t="s">
        <v>2</v>
      </c>
      <c r="B16" s="190"/>
      <c r="C16" s="190"/>
      <c r="D16" s="190"/>
      <c r="E16" s="190"/>
      <c r="F16" s="190"/>
      <c r="G16" s="190"/>
      <c r="H16" s="190"/>
      <c r="I16" s="190"/>
      <c r="J16" s="190"/>
      <c r="K16" s="190"/>
      <c r="L16" s="190"/>
      <c r="M16" s="190"/>
    </row>
    <row r="17" spans="1:13" ht="19.5">
      <c r="A17" s="87"/>
      <c r="B17" s="87"/>
      <c r="C17" s="87"/>
      <c r="D17" s="87"/>
      <c r="E17" s="87"/>
      <c r="F17" s="87"/>
      <c r="G17" s="87"/>
      <c r="H17" s="87"/>
      <c r="I17" s="87"/>
      <c r="J17" s="87"/>
      <c r="K17" s="87"/>
      <c r="L17" s="87"/>
      <c r="M17" s="87"/>
    </row>
    <row r="18" spans="1:13">
      <c r="A18" s="86"/>
      <c r="B18" s="81" t="s">
        <v>3</v>
      </c>
      <c r="C18" s="86"/>
      <c r="D18" s="86"/>
      <c r="E18" s="86"/>
      <c r="F18" s="86"/>
      <c r="G18" s="86"/>
      <c r="H18" s="86"/>
      <c r="I18" s="86"/>
    </row>
    <row r="19" spans="1:13">
      <c r="A19" s="86"/>
      <c r="B19" s="81" t="str">
        <f>"• "&amp;Index!B3</f>
        <v>• Offenlegung von Schlüsselparametern und Übersicht über die risikogewichteten Positionsbeträge</v>
      </c>
      <c r="C19" s="86"/>
      <c r="D19" s="86"/>
      <c r="E19" s="86"/>
      <c r="F19" s="86"/>
      <c r="G19" s="86"/>
      <c r="H19" s="86"/>
      <c r="I19" s="86"/>
    </row>
    <row r="20" spans="1:13">
      <c r="A20" s="86"/>
      <c r="B20" s="81" t="str">
        <f>"• "&amp;Index!B9</f>
        <v>• Offenlegung der Anwendung des IRB-Ansatzes auf Kreditrisiken</v>
      </c>
      <c r="E20" s="86"/>
      <c r="F20" s="86"/>
      <c r="G20" s="86"/>
      <c r="H20" s="86"/>
      <c r="I20" s="86"/>
    </row>
    <row r="21" spans="1:13">
      <c r="A21" s="86"/>
      <c r="B21" s="81" t="str">
        <f>"• "&amp;Index!B12</f>
        <v>• Offenlegung von Liquiditätsanforderungen</v>
      </c>
      <c r="C21" s="80"/>
      <c r="D21" s="86"/>
      <c r="E21" s="86"/>
      <c r="F21" s="86"/>
      <c r="G21" s="86"/>
      <c r="H21" s="86"/>
      <c r="I21" s="86"/>
      <c r="L21" s="80"/>
    </row>
    <row r="22" spans="1:13">
      <c r="A22" s="86"/>
      <c r="C22" s="80"/>
      <c r="D22" s="86"/>
      <c r="E22" s="86"/>
      <c r="F22" s="86"/>
      <c r="G22" s="86"/>
      <c r="H22" s="86"/>
      <c r="I22" s="86"/>
      <c r="L22" s="80"/>
    </row>
    <row r="23" spans="1:13">
      <c r="A23" s="86"/>
      <c r="C23" s="80"/>
      <c r="D23" s="86"/>
      <c r="E23" s="86"/>
      <c r="F23" s="86"/>
      <c r="G23" s="86"/>
      <c r="H23" s="86"/>
      <c r="I23" s="86"/>
      <c r="L23" s="80"/>
    </row>
    <row r="24" spans="1:13">
      <c r="A24" s="86"/>
      <c r="C24" s="80"/>
      <c r="D24" s="86"/>
      <c r="E24" s="86"/>
      <c r="F24" s="86"/>
      <c r="G24" s="86"/>
      <c r="H24" s="86"/>
      <c r="I24" s="86"/>
      <c r="L24" s="80"/>
    </row>
    <row r="25" spans="1:13">
      <c r="A25" s="86"/>
      <c r="C25" s="80"/>
      <c r="D25" s="86"/>
      <c r="E25" s="86"/>
      <c r="F25" s="86"/>
      <c r="G25" s="86"/>
      <c r="H25" s="86"/>
      <c r="I25" s="86"/>
      <c r="L25" s="80"/>
    </row>
    <row r="26" spans="1:13">
      <c r="A26" s="86"/>
      <c r="C26" s="80"/>
      <c r="D26" s="86"/>
      <c r="E26" s="86"/>
      <c r="F26" s="86"/>
      <c r="G26" s="86"/>
      <c r="H26" s="86"/>
      <c r="I26" s="86"/>
      <c r="L26" s="80"/>
    </row>
    <row r="27" spans="1:13">
      <c r="A27" s="86"/>
      <c r="C27" s="80"/>
      <c r="D27" s="86"/>
      <c r="E27" s="86"/>
      <c r="F27" s="86"/>
      <c r="G27" s="86"/>
      <c r="H27" s="86"/>
      <c r="I27" s="86"/>
      <c r="L27" s="80"/>
    </row>
    <row r="28" spans="1:13">
      <c r="A28" s="86"/>
      <c r="C28" s="80"/>
      <c r="D28" s="86"/>
      <c r="E28" s="86"/>
      <c r="F28" s="86"/>
      <c r="G28" s="86"/>
      <c r="H28" s="86"/>
      <c r="I28" s="86"/>
      <c r="L28" s="80"/>
    </row>
    <row r="29" spans="1:13">
      <c r="A29" s="86"/>
      <c r="C29" s="80"/>
      <c r="D29" s="86"/>
      <c r="E29" s="86"/>
      <c r="F29" s="86"/>
      <c r="G29" s="86"/>
      <c r="H29" s="86"/>
      <c r="I29" s="86"/>
      <c r="L29" s="80"/>
    </row>
    <row r="30" spans="1:13">
      <c r="A30" s="83"/>
      <c r="B30" s="84"/>
      <c r="C30" s="85"/>
      <c r="D30" s="85"/>
      <c r="E30" s="85"/>
      <c r="F30" s="85"/>
      <c r="G30" s="85"/>
      <c r="H30" s="85"/>
      <c r="I30" s="85"/>
    </row>
    <row r="31" spans="1:13">
      <c r="A31" s="83"/>
      <c r="B31" s="84"/>
      <c r="C31" s="85"/>
      <c r="D31" s="85"/>
      <c r="E31" s="85"/>
      <c r="F31" s="85"/>
      <c r="G31" s="85"/>
      <c r="H31" s="85"/>
      <c r="I31" s="85"/>
    </row>
    <row r="32" spans="1:13" ht="19.5">
      <c r="A32" s="190" t="s">
        <v>4</v>
      </c>
      <c r="B32" s="190"/>
      <c r="C32" s="190"/>
      <c r="D32" s="190"/>
      <c r="E32" s="190"/>
      <c r="F32" s="190"/>
      <c r="G32" s="190"/>
      <c r="H32" s="190"/>
      <c r="I32" s="190"/>
      <c r="J32" s="190"/>
      <c r="K32" s="190"/>
      <c r="L32" s="190"/>
      <c r="M32" s="190"/>
    </row>
    <row r="33" spans="1:13" ht="19.5">
      <c r="A33" s="87"/>
      <c r="B33" s="87"/>
      <c r="C33" s="87"/>
      <c r="D33" s="87"/>
      <c r="E33" s="87"/>
      <c r="F33" s="87"/>
      <c r="G33" s="87"/>
      <c r="H33" s="87"/>
      <c r="I33" s="87"/>
      <c r="J33" s="87"/>
      <c r="K33" s="87"/>
      <c r="L33" s="87"/>
      <c r="M33" s="87"/>
    </row>
    <row r="34" spans="1:13" ht="240" customHeight="1">
      <c r="B34" s="191" t="s">
        <v>5</v>
      </c>
      <c r="C34" s="191"/>
      <c r="D34" s="191"/>
      <c r="E34" s="191"/>
      <c r="F34" s="191"/>
      <c r="G34" s="191"/>
      <c r="H34" s="191"/>
      <c r="I34" s="191"/>
      <c r="J34" s="191"/>
      <c r="K34" s="191"/>
      <c r="L34" s="191"/>
    </row>
    <row r="35" spans="1:13" ht="19.899999999999999" customHeight="1">
      <c r="A35" s="82"/>
      <c r="B35" s="82"/>
      <c r="C35" s="82"/>
      <c r="D35" s="82"/>
      <c r="E35" s="82"/>
      <c r="F35" s="82"/>
      <c r="G35" s="82"/>
      <c r="H35" s="82"/>
      <c r="I35" s="82"/>
      <c r="J35" s="82"/>
      <c r="K35" s="82"/>
      <c r="L35" s="82"/>
      <c r="M35" s="82"/>
    </row>
    <row r="36" spans="1:13" ht="19.899999999999999" customHeight="1">
      <c r="A36" s="82"/>
      <c r="B36" s="192"/>
      <c r="C36" s="192"/>
      <c r="D36" s="192"/>
      <c r="E36" s="192"/>
      <c r="F36" s="192"/>
      <c r="G36" s="192"/>
      <c r="H36" s="192"/>
      <c r="I36" s="192"/>
      <c r="J36" s="192"/>
      <c r="K36" s="192"/>
      <c r="L36" s="192"/>
      <c r="M36" s="82"/>
    </row>
    <row r="37" spans="1:13" ht="19.149999999999999" customHeight="1">
      <c r="A37" s="82"/>
      <c r="B37" s="192"/>
      <c r="C37" s="192"/>
      <c r="D37" s="192"/>
      <c r="E37" s="192"/>
      <c r="F37" s="192"/>
      <c r="G37" s="192"/>
      <c r="H37" s="192"/>
      <c r="I37" s="192"/>
      <c r="J37" s="192"/>
      <c r="K37" s="192"/>
      <c r="L37" s="192"/>
      <c r="M37" s="82"/>
    </row>
    <row r="42" spans="1:13">
      <c r="I42" s="188"/>
      <c r="J42" s="188"/>
      <c r="K42" s="188"/>
      <c r="L42" s="188"/>
    </row>
  </sheetData>
  <sheetProtection formatCells="0" formatColumns="0" formatRows="0" insertColumns="0" insertRows="0" insertHyperlinks="0" deleteColumns="0" deleteRows="0" sort="0" autoFilter="0" pivotTables="0"/>
  <mergeCells count="6">
    <mergeCell ref="I42:L42"/>
    <mergeCell ref="A6:M12"/>
    <mergeCell ref="A16:M16"/>
    <mergeCell ref="A32:M32"/>
    <mergeCell ref="B34:L34"/>
    <mergeCell ref="B36:L37"/>
  </mergeCells>
  <pageMargins left="0.25" right="0.25"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038BC-B4AB-4147-B109-8035E3882B6E}">
  <sheetPr>
    <tabColor rgb="FF00B050"/>
  </sheetPr>
  <dimension ref="B2:K13"/>
  <sheetViews>
    <sheetView workbookViewId="0">
      <selection activeCell="D9" sqref="D9"/>
    </sheetView>
  </sheetViews>
  <sheetFormatPr baseColWidth="10" defaultColWidth="8.85546875" defaultRowHeight="18"/>
  <cols>
    <col min="1" max="1" width="8.85546875" style="17"/>
    <col min="2" max="2" width="20.28515625" style="72" customWidth="1"/>
    <col min="3" max="3" width="21.7109375" style="67" customWidth="1"/>
    <col min="4" max="4" width="21.28515625" style="73" customWidth="1"/>
    <col min="5" max="5" width="18.42578125" style="67" customWidth="1"/>
    <col min="6" max="6" width="17.7109375" style="67" customWidth="1"/>
    <col min="7" max="7" width="17.28515625" style="17" customWidth="1"/>
    <col min="8" max="10" width="8.85546875" style="17"/>
    <col min="11" max="11" width="8.85546875" style="74"/>
    <col min="12" max="16384" width="8.85546875" style="17"/>
  </cols>
  <sheetData>
    <row r="2" spans="2:7">
      <c r="B2" s="64" t="s">
        <v>6</v>
      </c>
      <c r="C2" s="65">
        <f>Deckblatt!C14</f>
        <v>45930</v>
      </c>
      <c r="D2" s="66" t="str">
        <f>CONCATENATE(VLOOKUP(MONTH(C2),$F$2:$G$13,2,0)," ",RIGHT(YEAR(C2),2))</f>
        <v>Sep 25</v>
      </c>
      <c r="E2" s="105"/>
      <c r="F2" s="68">
        <v>1</v>
      </c>
      <c r="G2" s="105" t="s">
        <v>7</v>
      </c>
    </row>
    <row r="3" spans="2:7">
      <c r="B3" s="70" t="s">
        <v>8</v>
      </c>
      <c r="C3" s="71">
        <f>EOMONTH(C2,-3)</f>
        <v>45838</v>
      </c>
      <c r="D3" s="66" t="str">
        <f>CONCATENATE(VLOOKUP(MONTH(C3),$F$2:$G$13,2,0)," ",RIGHT(YEAR(C3),2))</f>
        <v>Jun 25</v>
      </c>
      <c r="E3" s="105"/>
      <c r="F3" s="68">
        <v>2</v>
      </c>
      <c r="G3" s="69" t="s">
        <v>9</v>
      </c>
    </row>
    <row r="4" spans="2:7">
      <c r="B4" s="70" t="s">
        <v>10</v>
      </c>
      <c r="C4" s="71">
        <f>EOMONTH(C2,-6)</f>
        <v>45747</v>
      </c>
      <c r="D4" s="66" t="str">
        <f>CONCATENATE(VLOOKUP(MONTH(C4),$F$2:$G$13,2,0)," ",RIGHT(YEAR(C4),2))</f>
        <v>Mär 25</v>
      </c>
      <c r="E4" s="105"/>
      <c r="F4" s="68">
        <v>3</v>
      </c>
      <c r="G4" s="69" t="s">
        <v>11</v>
      </c>
    </row>
    <row r="5" spans="2:7">
      <c r="B5" s="70" t="s">
        <v>12</v>
      </c>
      <c r="C5" s="75">
        <v>45291</v>
      </c>
      <c r="D5" s="66" t="str">
        <f>CONCATENATE(VLOOKUP(MONTH(C5),$F$2:$G$13,2,0)," ",RIGHT(YEAR(C5),2))</f>
        <v>Dez 23</v>
      </c>
      <c r="E5" s="105"/>
      <c r="F5" s="68">
        <v>4</v>
      </c>
      <c r="G5" s="69" t="s">
        <v>13</v>
      </c>
    </row>
    <row r="6" spans="2:7">
      <c r="E6" s="105"/>
      <c r="F6" s="68">
        <v>5</v>
      </c>
      <c r="G6" s="69" t="s">
        <v>14</v>
      </c>
    </row>
    <row r="7" spans="2:7">
      <c r="E7" s="105"/>
      <c r="F7" s="68">
        <v>6</v>
      </c>
      <c r="G7" s="69" t="s">
        <v>15</v>
      </c>
    </row>
    <row r="8" spans="2:7">
      <c r="E8" s="105"/>
      <c r="F8" s="68">
        <v>7</v>
      </c>
      <c r="G8" s="69" t="s">
        <v>16</v>
      </c>
    </row>
    <row r="9" spans="2:7">
      <c r="E9" s="105"/>
      <c r="F9" s="68">
        <v>8</v>
      </c>
      <c r="G9" s="69" t="s">
        <v>17</v>
      </c>
    </row>
    <row r="10" spans="2:7">
      <c r="E10" s="105"/>
      <c r="F10" s="68">
        <v>9</v>
      </c>
      <c r="G10" s="69" t="s">
        <v>18</v>
      </c>
    </row>
    <row r="11" spans="2:7">
      <c r="E11" s="105"/>
      <c r="F11" s="68">
        <v>10</v>
      </c>
      <c r="G11" s="69" t="s">
        <v>19</v>
      </c>
    </row>
    <row r="12" spans="2:7">
      <c r="E12" s="105"/>
      <c r="F12" s="68">
        <v>11</v>
      </c>
      <c r="G12" s="69" t="s">
        <v>20</v>
      </c>
    </row>
    <row r="13" spans="2:7">
      <c r="E13" s="105"/>
      <c r="F13" s="68">
        <v>12</v>
      </c>
      <c r="G13" s="69" t="s">
        <v>21</v>
      </c>
    </row>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2360-B66B-4E49-BB78-4F534DC21AF1}">
  <sheetPr>
    <tabColor rgb="FF00B050"/>
    <pageSetUpPr fitToPage="1"/>
  </sheetPr>
  <dimension ref="B2:I17"/>
  <sheetViews>
    <sheetView showGridLines="0" workbookViewId="0">
      <selection activeCell="C16" sqref="C16"/>
    </sheetView>
  </sheetViews>
  <sheetFormatPr baseColWidth="10" defaultColWidth="8.85546875" defaultRowHeight="14.25" outlineLevelCol="1"/>
  <cols>
    <col min="1" max="1" width="1.7109375" style="90" customWidth="1"/>
    <col min="2" max="2" width="18" style="100" customWidth="1"/>
    <col min="3" max="3" width="101.85546875" style="88" bestFit="1" customWidth="1"/>
    <col min="4" max="4" width="68.140625" style="89" hidden="1" customWidth="1" outlineLevel="1"/>
    <col min="5" max="5" width="8.85546875" style="90" collapsed="1"/>
    <col min="6" max="16384" width="8.85546875" style="90"/>
  </cols>
  <sheetData>
    <row r="2" spans="2:9" ht="15" thickBot="1">
      <c r="B2" s="91"/>
      <c r="C2" s="92"/>
      <c r="D2" s="93"/>
    </row>
    <row r="3" spans="2:9" ht="15" thickBot="1">
      <c r="B3" s="94" t="s">
        <v>22</v>
      </c>
      <c r="C3" s="95"/>
      <c r="D3" s="93" t="s">
        <v>23</v>
      </c>
      <c r="G3" s="96"/>
    </row>
    <row r="4" spans="2:9">
      <c r="B4" s="184" t="s">
        <v>24</v>
      </c>
      <c r="C4" s="97" t="s">
        <v>25</v>
      </c>
      <c r="D4" s="98" t="s">
        <v>26</v>
      </c>
      <c r="G4" s="96"/>
      <c r="I4" s="96"/>
    </row>
    <row r="5" spans="2:9">
      <c r="B5" s="184" t="s">
        <v>27</v>
      </c>
      <c r="C5" s="169" t="s">
        <v>28</v>
      </c>
      <c r="D5" s="98" t="s">
        <v>29</v>
      </c>
      <c r="G5" s="96"/>
      <c r="I5" s="96"/>
    </row>
    <row r="6" spans="2:9">
      <c r="B6" s="184" t="s">
        <v>30</v>
      </c>
      <c r="C6" s="170" t="s">
        <v>31</v>
      </c>
      <c r="D6" s="98" t="s">
        <v>32</v>
      </c>
      <c r="G6" s="96"/>
      <c r="I6" s="96"/>
    </row>
    <row r="7" spans="2:9" ht="29.25" thickBot="1">
      <c r="B7" s="185" t="s">
        <v>33</v>
      </c>
      <c r="C7" s="171" t="s">
        <v>34</v>
      </c>
      <c r="D7" s="98" t="s">
        <v>32</v>
      </c>
      <c r="G7" s="96"/>
      <c r="I7" s="96"/>
    </row>
    <row r="8" spans="2:9" ht="15" thickBot="1">
      <c r="G8" s="96"/>
      <c r="I8" s="96"/>
    </row>
    <row r="9" spans="2:9" ht="15" thickBot="1">
      <c r="B9" s="103" t="s">
        <v>35</v>
      </c>
      <c r="C9" s="104"/>
      <c r="D9" s="93"/>
      <c r="G9" s="96"/>
      <c r="I9" s="96"/>
    </row>
    <row r="10" spans="2:9" ht="15" thickBot="1">
      <c r="B10" s="99" t="s">
        <v>36</v>
      </c>
      <c r="C10" s="102" t="s">
        <v>37</v>
      </c>
      <c r="D10" s="101" t="s">
        <v>38</v>
      </c>
      <c r="G10" s="96"/>
      <c r="I10" s="96"/>
    </row>
    <row r="11" spans="2:9" ht="15" thickBot="1">
      <c r="G11" s="96"/>
      <c r="I11" s="96"/>
    </row>
    <row r="12" spans="2:9" ht="15" thickBot="1">
      <c r="B12" s="94" t="s">
        <v>39</v>
      </c>
      <c r="C12" s="95"/>
      <c r="D12" s="93"/>
      <c r="G12" s="96"/>
      <c r="I12" s="96"/>
    </row>
    <row r="13" spans="2:9" ht="15" thickBot="1">
      <c r="B13" s="99" t="s">
        <v>40</v>
      </c>
      <c r="C13" s="102" t="s">
        <v>41</v>
      </c>
      <c r="D13" s="101" t="s">
        <v>42</v>
      </c>
      <c r="G13" s="96"/>
      <c r="I13" s="96"/>
    </row>
    <row r="17" spans="3:3">
      <c r="C17" s="148"/>
    </row>
  </sheetData>
  <hyperlinks>
    <hyperlink ref="B4" location="'EU OV1'!A3" display="EU OV1" xr:uid="{06B1AF9D-B4C7-4DD0-A52A-F27D263169E6}"/>
    <hyperlink ref="B5" location="'EU KM1'!A3" display="EU KM1" xr:uid="{A6280621-EDA5-4B64-A1BF-3107679B8AA4}"/>
    <hyperlink ref="B13" location="'EU LIQ1'!A3" display="EU LIQ1 incl. LIQB" xr:uid="{B0A378CD-F8F2-445F-A88A-989E7254BB6A}"/>
    <hyperlink ref="B10" location="'EU CR8'!A3" display="EU CR8" xr:uid="{469089BC-2A94-4AA1-8BEB-8C227937119E}"/>
    <hyperlink ref="B6" location="'EU CMS1'!A1" display="EU CMS1" xr:uid="{E5155FBC-C088-4D0D-8A17-9225787B98B2}"/>
    <hyperlink ref="B7" location="'EU CMS2'!A1" display="EU CMS2" xr:uid="{55B320B4-DE96-469C-9236-A1B1B1DB9D75}"/>
  </hyperlinks>
  <pageMargins left="0.7" right="0.7" top="0.75" bottom="0.75" header="0.3" footer="0.3"/>
  <pageSetup paperSize="9" scale="2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6448-17FD-48E9-9DBD-67D15D0E9F6F}">
  <dimension ref="A1:G46"/>
  <sheetViews>
    <sheetView showGridLines="0" workbookViewId="0">
      <selection activeCell="D48" sqref="D48"/>
    </sheetView>
  </sheetViews>
  <sheetFormatPr baseColWidth="10" defaultColWidth="8.85546875" defaultRowHeight="12.75"/>
  <cols>
    <col min="1" max="1" width="10.85546875" style="7" customWidth="1"/>
    <col min="2" max="2" width="65.7109375" style="7" customWidth="1"/>
    <col min="3" max="5" width="21.85546875" style="7" customWidth="1"/>
    <col min="6" max="6" width="8.85546875" style="7"/>
    <col min="7" max="7" width="9.28515625" style="7" bestFit="1" customWidth="1"/>
    <col min="8" max="16384" width="8.85546875" style="7"/>
  </cols>
  <sheetData>
    <row r="1" spans="1:7">
      <c r="A1" s="6" t="s">
        <v>43</v>
      </c>
    </row>
    <row r="2" spans="1:7" ht="12.75" customHeight="1"/>
    <row r="3" spans="1:7" ht="24" customHeight="1">
      <c r="A3" s="8" t="s">
        <v>44</v>
      </c>
      <c r="B3" s="9"/>
      <c r="C3" s="10"/>
      <c r="D3" s="10"/>
      <c r="E3" s="10"/>
    </row>
    <row r="4" spans="1:7" ht="18" customHeight="1">
      <c r="A4" s="9"/>
      <c r="B4" s="9"/>
      <c r="C4" s="10"/>
      <c r="D4" s="10"/>
      <c r="E4" s="10"/>
    </row>
    <row r="5" spans="1:7" ht="19.899999999999999" customHeight="1">
      <c r="C5" s="10"/>
      <c r="D5" s="10"/>
      <c r="E5" s="11" t="s">
        <v>45</v>
      </c>
    </row>
    <row r="6" spans="1:7" ht="40.15" customHeight="1">
      <c r="A6" s="58"/>
      <c r="B6" s="59"/>
      <c r="C6" s="193" t="s">
        <v>46</v>
      </c>
      <c r="D6" s="193"/>
      <c r="E6" s="12" t="s">
        <v>47</v>
      </c>
    </row>
    <row r="7" spans="1:7" ht="19.899999999999999" customHeight="1">
      <c r="A7" s="60"/>
      <c r="B7" s="61"/>
      <c r="C7" s="12" t="s">
        <v>48</v>
      </c>
      <c r="D7" s="12" t="s">
        <v>49</v>
      </c>
      <c r="E7" s="12" t="s">
        <v>50</v>
      </c>
    </row>
    <row r="8" spans="1:7" ht="19.899999999999999" customHeight="1">
      <c r="A8" s="62"/>
      <c r="B8" s="63"/>
      <c r="C8" s="76" t="str">
        <f>'Ref Date'!D2</f>
        <v>Sep 25</v>
      </c>
      <c r="D8" s="76">
        <f>EOMONTH(C8,-3)</f>
        <v>45838</v>
      </c>
      <c r="E8" s="13" t="str">
        <f>C8</f>
        <v>Sep 25</v>
      </c>
    </row>
    <row r="9" spans="1:7" ht="19.899999999999999" customHeight="1">
      <c r="A9" s="14" t="s">
        <v>51</v>
      </c>
      <c r="B9" s="29" t="s">
        <v>52</v>
      </c>
      <c r="C9" s="122">
        <v>10517518329.9</v>
      </c>
      <c r="D9" s="122">
        <v>10465468866.26</v>
      </c>
      <c r="E9" s="123">
        <v>841401466.39199996</v>
      </c>
    </row>
    <row r="10" spans="1:7" ht="19.899999999999999" customHeight="1">
      <c r="A10" s="14" t="s">
        <v>53</v>
      </c>
      <c r="B10" s="40" t="s">
        <v>54</v>
      </c>
      <c r="C10" s="124">
        <v>4208012947.9299998</v>
      </c>
      <c r="D10" s="124">
        <v>4087753080.7800002</v>
      </c>
      <c r="E10" s="125">
        <v>336641035.8344</v>
      </c>
      <c r="G10" s="16"/>
    </row>
    <row r="11" spans="1:7" ht="19.899999999999999" customHeight="1">
      <c r="A11" s="14" t="s">
        <v>55</v>
      </c>
      <c r="B11" s="40" t="s">
        <v>56</v>
      </c>
      <c r="C11" s="124">
        <v>2575292977.5900002</v>
      </c>
      <c r="D11" s="124">
        <v>2595138628.3499999</v>
      </c>
      <c r="E11" s="125">
        <v>206023438.20720002</v>
      </c>
    </row>
    <row r="12" spans="1:7" ht="19.899999999999999" customHeight="1">
      <c r="A12" s="14" t="s">
        <v>57</v>
      </c>
      <c r="B12" s="40" t="s">
        <v>58</v>
      </c>
      <c r="C12" s="124">
        <v>2502348108.5500002</v>
      </c>
      <c r="D12" s="124">
        <v>2557310127.2199998</v>
      </c>
      <c r="E12" s="125">
        <v>200187848.68400002</v>
      </c>
    </row>
    <row r="13" spans="1:7" ht="25.5">
      <c r="A13" s="14" t="s">
        <v>59</v>
      </c>
      <c r="B13" s="40" t="s">
        <v>60</v>
      </c>
      <c r="C13" s="124">
        <v>0</v>
      </c>
      <c r="D13" s="124">
        <v>0</v>
      </c>
      <c r="E13" s="125">
        <v>0</v>
      </c>
    </row>
    <row r="14" spans="1:7" ht="19.899999999999999" customHeight="1">
      <c r="A14" s="14" t="s">
        <v>61</v>
      </c>
      <c r="B14" s="40" t="s">
        <v>62</v>
      </c>
      <c r="C14" s="124">
        <v>1088017810.51</v>
      </c>
      <c r="D14" s="124">
        <v>1078120289.5</v>
      </c>
      <c r="E14" s="125">
        <v>87041424.840800002</v>
      </c>
    </row>
    <row r="15" spans="1:7" ht="19.899999999999999" customHeight="1">
      <c r="A15" s="14" t="s">
        <v>63</v>
      </c>
      <c r="B15" s="29" t="s">
        <v>64</v>
      </c>
      <c r="C15" s="122">
        <v>19822529.440000001</v>
      </c>
      <c r="D15" s="122">
        <v>22054811.07</v>
      </c>
      <c r="E15" s="123">
        <v>1585802.3552000001</v>
      </c>
    </row>
    <row r="16" spans="1:7" ht="19.899999999999999" customHeight="1">
      <c r="A16" s="14" t="s">
        <v>65</v>
      </c>
      <c r="B16" s="40" t="s">
        <v>54</v>
      </c>
      <c r="C16" s="124">
        <v>19821225.699999999</v>
      </c>
      <c r="D16" s="124">
        <v>22053908.309999999</v>
      </c>
      <c r="E16" s="125">
        <v>1585698.0559999999</v>
      </c>
    </row>
    <row r="17" spans="1:5" ht="19.899999999999999" customHeight="1">
      <c r="A17" s="14" t="s">
        <v>66</v>
      </c>
      <c r="B17" s="40" t="s">
        <v>67</v>
      </c>
      <c r="C17" s="124">
        <v>0</v>
      </c>
      <c r="D17" s="124">
        <v>0</v>
      </c>
      <c r="E17" s="125">
        <v>0</v>
      </c>
    </row>
    <row r="18" spans="1:5" ht="19.899999999999999" customHeight="1">
      <c r="A18" s="14" t="s">
        <v>68</v>
      </c>
      <c r="B18" s="40" t="s">
        <v>69</v>
      </c>
      <c r="C18" s="124">
        <v>0</v>
      </c>
      <c r="D18" s="124">
        <v>0</v>
      </c>
      <c r="E18" s="125">
        <v>0</v>
      </c>
    </row>
    <row r="19" spans="1:5" ht="19.899999999999999" customHeight="1">
      <c r="A19" s="14" t="s">
        <v>70</v>
      </c>
      <c r="B19" s="40" t="s">
        <v>71</v>
      </c>
      <c r="C19" s="126">
        <v>1303.7400000020862</v>
      </c>
      <c r="D19" s="126">
        <v>902.76</v>
      </c>
      <c r="E19" s="125">
        <v>104.29920000016689</v>
      </c>
    </row>
    <row r="20" spans="1:5" ht="19.899999999999999" customHeight="1">
      <c r="A20" s="14" t="s">
        <v>72</v>
      </c>
      <c r="B20" s="29" t="s">
        <v>73</v>
      </c>
      <c r="C20" s="122">
        <v>860686.62</v>
      </c>
      <c r="D20" s="122">
        <v>1336687</v>
      </c>
      <c r="E20" s="123">
        <v>68854.929600000003</v>
      </c>
    </row>
    <row r="21" spans="1:5" ht="19.899999999999999" customHeight="1">
      <c r="A21" s="14" t="s">
        <v>74</v>
      </c>
      <c r="B21" s="149" t="s">
        <v>75</v>
      </c>
      <c r="C21" s="126">
        <v>0</v>
      </c>
      <c r="D21" s="126">
        <v>0</v>
      </c>
      <c r="E21" s="125">
        <v>0</v>
      </c>
    </row>
    <row r="22" spans="1:5" ht="19.899999999999999" customHeight="1">
      <c r="A22" s="14" t="s">
        <v>76</v>
      </c>
      <c r="B22" s="149" t="s">
        <v>77</v>
      </c>
      <c r="C22" s="126">
        <v>860686.62</v>
      </c>
      <c r="D22" s="126">
        <v>1336687</v>
      </c>
      <c r="E22" s="125">
        <v>68854.929600000003</v>
      </c>
    </row>
    <row r="23" spans="1:5" ht="19.899999999999999" customHeight="1">
      <c r="A23" s="14" t="s">
        <v>78</v>
      </c>
      <c r="B23" s="149" t="s">
        <v>79</v>
      </c>
      <c r="C23" s="126">
        <v>0</v>
      </c>
      <c r="D23" s="126">
        <v>0</v>
      </c>
      <c r="E23" s="125">
        <v>0</v>
      </c>
    </row>
    <row r="24" spans="1:5" ht="19.899999999999999" customHeight="1">
      <c r="A24" s="14" t="s">
        <v>80</v>
      </c>
      <c r="B24" s="57" t="s">
        <v>81</v>
      </c>
      <c r="C24" s="127"/>
      <c r="D24" s="128"/>
      <c r="E24" s="129"/>
    </row>
    <row r="25" spans="1:5" ht="19.899999999999999" customHeight="1">
      <c r="A25" s="14" t="s">
        <v>82</v>
      </c>
      <c r="B25" s="57" t="s">
        <v>81</v>
      </c>
      <c r="C25" s="127"/>
      <c r="D25" s="128"/>
      <c r="E25" s="129"/>
    </row>
    <row r="26" spans="1:5" ht="19.899999999999999" customHeight="1">
      <c r="A26" s="14" t="s">
        <v>83</v>
      </c>
      <c r="B26" s="57" t="s">
        <v>81</v>
      </c>
      <c r="C26" s="127"/>
      <c r="D26" s="128"/>
      <c r="E26" s="129"/>
    </row>
    <row r="27" spans="1:5" ht="19.899999999999999" customHeight="1">
      <c r="A27" s="14" t="s">
        <v>84</v>
      </c>
      <c r="B27" s="57" t="s">
        <v>81</v>
      </c>
      <c r="C27" s="127"/>
      <c r="D27" s="128"/>
      <c r="E27" s="129"/>
    </row>
    <row r="28" spans="1:5" ht="19.899999999999999" customHeight="1">
      <c r="A28" s="14" t="s">
        <v>85</v>
      </c>
      <c r="B28" s="29" t="s">
        <v>86</v>
      </c>
      <c r="C28" s="122">
        <v>0</v>
      </c>
      <c r="D28" s="122">
        <v>0</v>
      </c>
      <c r="E28" s="123">
        <v>0</v>
      </c>
    </row>
    <row r="29" spans="1:5" ht="25.5">
      <c r="A29" s="14" t="s">
        <v>87</v>
      </c>
      <c r="B29" s="29" t="s">
        <v>88</v>
      </c>
      <c r="C29" s="122">
        <v>0</v>
      </c>
      <c r="D29" s="122">
        <v>0</v>
      </c>
      <c r="E29" s="123">
        <v>0</v>
      </c>
    </row>
    <row r="30" spans="1:5" ht="19.899999999999999" customHeight="1">
      <c r="A30" s="14" t="s">
        <v>89</v>
      </c>
      <c r="B30" s="40" t="s">
        <v>90</v>
      </c>
      <c r="C30" s="124">
        <v>0</v>
      </c>
      <c r="D30" s="124">
        <v>0</v>
      </c>
      <c r="E30" s="125">
        <v>0</v>
      </c>
    </row>
    <row r="31" spans="1:5" ht="19.899999999999999" customHeight="1">
      <c r="A31" s="14" t="s">
        <v>91</v>
      </c>
      <c r="B31" s="40" t="s">
        <v>92</v>
      </c>
      <c r="C31" s="124">
        <v>0</v>
      </c>
      <c r="D31" s="124">
        <v>0</v>
      </c>
      <c r="E31" s="125">
        <v>0</v>
      </c>
    </row>
    <row r="32" spans="1:5" ht="19.899999999999999" customHeight="1">
      <c r="A32" s="14" t="s">
        <v>93</v>
      </c>
      <c r="B32" s="40" t="s">
        <v>94</v>
      </c>
      <c r="C32" s="124">
        <v>0</v>
      </c>
      <c r="D32" s="124">
        <v>0</v>
      </c>
      <c r="E32" s="125">
        <v>0</v>
      </c>
    </row>
    <row r="33" spans="1:5" ht="19.899999999999999" customHeight="1">
      <c r="A33" s="14" t="s">
        <v>95</v>
      </c>
      <c r="B33" s="40" t="s">
        <v>96</v>
      </c>
      <c r="C33" s="124">
        <v>0</v>
      </c>
      <c r="D33" s="124">
        <v>0</v>
      </c>
      <c r="E33" s="125">
        <v>0</v>
      </c>
    </row>
    <row r="34" spans="1:5" ht="19.899999999999999" customHeight="1">
      <c r="A34" s="14" t="s">
        <v>97</v>
      </c>
      <c r="B34" s="29" t="s">
        <v>98</v>
      </c>
      <c r="C34" s="122">
        <v>300414501.00999999</v>
      </c>
      <c r="D34" s="122">
        <v>320490645.75999999</v>
      </c>
      <c r="E34" s="123">
        <v>24033160.080800001</v>
      </c>
    </row>
    <row r="35" spans="1:5" ht="19.899999999999999" customHeight="1">
      <c r="A35" s="14" t="s">
        <v>99</v>
      </c>
      <c r="B35" s="172" t="s">
        <v>100</v>
      </c>
      <c r="C35" s="124">
        <v>0</v>
      </c>
      <c r="D35" s="124">
        <v>0</v>
      </c>
      <c r="E35" s="125">
        <v>0</v>
      </c>
    </row>
    <row r="36" spans="1:5" ht="19.899999999999999" customHeight="1">
      <c r="A36" s="14" t="s">
        <v>101</v>
      </c>
      <c r="B36" s="172" t="s">
        <v>102</v>
      </c>
      <c r="C36" s="124">
        <v>300414501.00999999</v>
      </c>
      <c r="D36" s="124">
        <v>320490645.75999999</v>
      </c>
      <c r="E36" s="125">
        <v>24033160.080800001</v>
      </c>
    </row>
    <row r="37" spans="1:5" ht="19.899999999999999" customHeight="1">
      <c r="A37" s="14" t="s">
        <v>103</v>
      </c>
      <c r="B37" s="172" t="s">
        <v>104</v>
      </c>
      <c r="C37" s="124">
        <v>0</v>
      </c>
      <c r="D37" s="124">
        <v>0</v>
      </c>
      <c r="E37" s="125">
        <v>0</v>
      </c>
    </row>
    <row r="38" spans="1:5" ht="19.899999999999999" customHeight="1">
      <c r="A38" s="14" t="s">
        <v>105</v>
      </c>
      <c r="B38" s="29" t="s">
        <v>106</v>
      </c>
      <c r="C38" s="122">
        <v>0</v>
      </c>
      <c r="D38" s="122">
        <v>0</v>
      </c>
      <c r="E38" s="125">
        <v>0</v>
      </c>
    </row>
    <row r="39" spans="1:5" ht="19.899999999999999" customHeight="1">
      <c r="A39" s="14">
        <v>23</v>
      </c>
      <c r="B39" s="173" t="s">
        <v>107</v>
      </c>
      <c r="C39" s="122">
        <v>0</v>
      </c>
      <c r="D39" s="122">
        <v>0</v>
      </c>
      <c r="E39" s="125">
        <v>0</v>
      </c>
    </row>
    <row r="40" spans="1:5" ht="19.899999999999999" customHeight="1">
      <c r="A40" s="14">
        <v>24</v>
      </c>
      <c r="B40" s="29" t="s">
        <v>108</v>
      </c>
      <c r="C40" s="122">
        <v>1120449174.25</v>
      </c>
      <c r="D40" s="122">
        <v>1120449174.25</v>
      </c>
      <c r="E40" s="123">
        <v>89635933.939999998</v>
      </c>
    </row>
    <row r="41" spans="1:5" ht="19.899999999999999" customHeight="1">
      <c r="A41" s="14" t="s">
        <v>109</v>
      </c>
      <c r="B41" s="174" t="s">
        <v>110</v>
      </c>
      <c r="C41" s="124">
        <v>0</v>
      </c>
      <c r="D41" s="124">
        <v>0</v>
      </c>
      <c r="E41" s="125">
        <v>0</v>
      </c>
    </row>
    <row r="42" spans="1:5" ht="25.5">
      <c r="A42" s="14" t="s">
        <v>111</v>
      </c>
      <c r="B42" s="174" t="s">
        <v>112</v>
      </c>
      <c r="C42" s="124">
        <v>0</v>
      </c>
      <c r="D42" s="124">
        <v>0</v>
      </c>
      <c r="E42" s="125">
        <v>0</v>
      </c>
    </row>
    <row r="43" spans="1:5" ht="19.899999999999999" customHeight="1">
      <c r="A43" s="14" t="s">
        <v>113</v>
      </c>
      <c r="B43" s="174" t="s">
        <v>114</v>
      </c>
      <c r="C43" s="150">
        <v>0.5</v>
      </c>
      <c r="D43" s="150">
        <v>0.5</v>
      </c>
      <c r="E43" s="129"/>
    </row>
    <row r="44" spans="1:5" ht="19.899999999999999" customHeight="1">
      <c r="A44" s="14" t="s">
        <v>115</v>
      </c>
      <c r="B44" s="174" t="s">
        <v>116</v>
      </c>
      <c r="C44" s="124">
        <v>0</v>
      </c>
      <c r="D44" s="124">
        <v>0</v>
      </c>
      <c r="E44" s="129"/>
    </row>
    <row r="45" spans="1:5" ht="19.899999999999999" customHeight="1">
      <c r="A45" s="14" t="s">
        <v>117</v>
      </c>
      <c r="B45" s="174" t="s">
        <v>118</v>
      </c>
      <c r="C45" s="124">
        <v>0</v>
      </c>
      <c r="D45" s="124">
        <v>0</v>
      </c>
      <c r="E45" s="129"/>
    </row>
    <row r="46" spans="1:5" ht="19.899999999999999" customHeight="1">
      <c r="A46" s="12" t="s">
        <v>119</v>
      </c>
      <c r="B46" s="29" t="s">
        <v>120</v>
      </c>
      <c r="C46" s="130">
        <v>11959065221.220001</v>
      </c>
      <c r="D46" s="130">
        <v>11929800184.34</v>
      </c>
      <c r="E46" s="130">
        <v>956725217.69760013</v>
      </c>
    </row>
  </sheetData>
  <mergeCells count="1">
    <mergeCell ref="C6:D6"/>
  </mergeCells>
  <hyperlinks>
    <hyperlink ref="A1" location="Index!A1" display="&lt;- zurück" xr:uid="{61DE39A1-34A4-4998-9CAA-6D815863E0CB}"/>
  </hyperlinks>
  <pageMargins left="0.7" right="0.7" top="0.75" bottom="0.75"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77AB-1AA8-45B6-8856-6D84F19C996C}">
  <dimension ref="A1:G56"/>
  <sheetViews>
    <sheetView showGridLines="0" topLeftCell="A28" workbookViewId="0">
      <selection activeCell="C61" sqref="C61"/>
    </sheetView>
  </sheetViews>
  <sheetFormatPr baseColWidth="10" defaultColWidth="8.85546875" defaultRowHeight="18"/>
  <cols>
    <col min="1" max="1" width="10.85546875" style="17" customWidth="1"/>
    <col min="2" max="2" width="69" style="17" customWidth="1"/>
    <col min="3" max="7" width="21.85546875" style="17" customWidth="1"/>
    <col min="8" max="8" width="37.7109375" style="17" bestFit="1" customWidth="1"/>
    <col min="9" max="16384" width="8.85546875" style="17"/>
  </cols>
  <sheetData>
    <row r="1" spans="1:7" ht="12.75" customHeight="1">
      <c r="A1" s="6" t="s">
        <v>43</v>
      </c>
    </row>
    <row r="2" spans="1:7" ht="12.75" customHeight="1"/>
    <row r="3" spans="1:7" ht="24" customHeight="1">
      <c r="A3" s="8" t="s">
        <v>121</v>
      </c>
      <c r="B3" s="9"/>
    </row>
    <row r="4" spans="1:7" ht="17.45" customHeight="1">
      <c r="A4" s="18"/>
      <c r="B4" s="18"/>
    </row>
    <row r="5" spans="1:7" ht="21.6" customHeight="1">
      <c r="A5" s="18"/>
      <c r="B5" s="18"/>
      <c r="D5" s="11"/>
      <c r="G5" s="11" t="s">
        <v>45</v>
      </c>
    </row>
    <row r="6" spans="1:7" ht="21.6" customHeight="1">
      <c r="A6" s="19"/>
      <c r="B6" s="20"/>
      <c r="C6" s="21" t="s">
        <v>48</v>
      </c>
      <c r="D6" s="21" t="s">
        <v>49</v>
      </c>
      <c r="E6" s="21" t="s">
        <v>50</v>
      </c>
      <c r="F6" s="21" t="s">
        <v>122</v>
      </c>
      <c r="G6" s="22" t="s">
        <v>123</v>
      </c>
    </row>
    <row r="7" spans="1:7" ht="19.149999999999999" customHeight="1">
      <c r="A7" s="55"/>
      <c r="B7" s="56"/>
      <c r="C7" s="13">
        <f>'Ref Date'!C2</f>
        <v>45930</v>
      </c>
      <c r="D7" s="13">
        <f>EOMONTH(C7,-3)</f>
        <v>45838</v>
      </c>
      <c r="E7" s="13">
        <f>EOMONTH(D7,-3)</f>
        <v>45747</v>
      </c>
      <c r="F7" s="13">
        <f>EOMONTH(E7,-3)</f>
        <v>45657</v>
      </c>
      <c r="G7" s="13">
        <f>EOMONTH(F7,-3)</f>
        <v>45565</v>
      </c>
    </row>
    <row r="8" spans="1:7" ht="19.899999999999999" customHeight="1">
      <c r="A8" s="23"/>
      <c r="B8" s="24" t="s">
        <v>124</v>
      </c>
      <c r="C8" s="25"/>
      <c r="D8" s="26"/>
      <c r="E8" s="26"/>
      <c r="F8" s="26"/>
      <c r="G8" s="27"/>
    </row>
    <row r="9" spans="1:7" ht="19.899999999999999" customHeight="1">
      <c r="A9" s="14" t="s">
        <v>51</v>
      </c>
      <c r="B9" s="15" t="s">
        <v>125</v>
      </c>
      <c r="C9" s="131">
        <v>3583815482.8200002</v>
      </c>
      <c r="D9" s="124">
        <v>3594761011</v>
      </c>
      <c r="E9" s="124">
        <v>3334330536</v>
      </c>
      <c r="F9" s="124">
        <v>3343799725</v>
      </c>
      <c r="G9" s="124">
        <v>3065245484.4400001</v>
      </c>
    </row>
    <row r="10" spans="1:7" ht="19.899999999999999" customHeight="1">
      <c r="A10" s="14" t="s">
        <v>53</v>
      </c>
      <c r="B10" s="15" t="s">
        <v>126</v>
      </c>
      <c r="C10" s="131">
        <v>3583815482.8200002</v>
      </c>
      <c r="D10" s="124">
        <v>3594761011</v>
      </c>
      <c r="E10" s="124">
        <v>3334330536</v>
      </c>
      <c r="F10" s="124">
        <v>3343799725</v>
      </c>
      <c r="G10" s="124">
        <v>3065245484.4400001</v>
      </c>
    </row>
    <row r="11" spans="1:7" ht="19.899999999999999" customHeight="1">
      <c r="A11" s="14" t="s">
        <v>55</v>
      </c>
      <c r="B11" s="15" t="s">
        <v>127</v>
      </c>
      <c r="C11" s="131">
        <v>3619230940.46</v>
      </c>
      <c r="D11" s="124">
        <v>3632411889</v>
      </c>
      <c r="E11" s="124">
        <v>3371137602</v>
      </c>
      <c r="F11" s="124">
        <v>3357106957</v>
      </c>
      <c r="G11" s="124">
        <v>3083699570.7400002</v>
      </c>
    </row>
    <row r="12" spans="1:7" ht="19.899999999999999" customHeight="1">
      <c r="A12" s="28"/>
      <c r="B12" s="24" t="s">
        <v>128</v>
      </c>
      <c r="C12" s="132"/>
      <c r="D12" s="133"/>
      <c r="E12" s="133"/>
      <c r="F12" s="133"/>
      <c r="G12" s="133"/>
    </row>
    <row r="13" spans="1:7" ht="19.899999999999999" customHeight="1">
      <c r="A13" s="14" t="s">
        <v>57</v>
      </c>
      <c r="B13" s="15" t="s">
        <v>129</v>
      </c>
      <c r="C13" s="134">
        <v>11959065221.220001</v>
      </c>
      <c r="D13" s="134">
        <v>11929800184</v>
      </c>
      <c r="E13" s="134">
        <v>11865811866</v>
      </c>
      <c r="F13" s="134">
        <v>12148619488</v>
      </c>
      <c r="G13" s="124">
        <v>11830188031.639999</v>
      </c>
    </row>
    <row r="14" spans="1:7" ht="19.899999999999999" customHeight="1">
      <c r="A14" s="14" t="s">
        <v>130</v>
      </c>
      <c r="B14" s="175" t="s">
        <v>131</v>
      </c>
      <c r="C14" s="134">
        <v>11959065221.220001</v>
      </c>
      <c r="D14" s="134">
        <v>11929800184</v>
      </c>
      <c r="E14" s="134">
        <v>11865811866</v>
      </c>
      <c r="F14" s="134" t="s">
        <v>132</v>
      </c>
      <c r="G14" s="31" t="s">
        <v>132</v>
      </c>
    </row>
    <row r="15" spans="1:7" ht="19.899999999999999" customHeight="1">
      <c r="A15" s="28"/>
      <c r="B15" s="176" t="s">
        <v>133</v>
      </c>
      <c r="C15" s="25"/>
      <c r="D15" s="26"/>
      <c r="E15" s="26"/>
      <c r="F15" s="26"/>
      <c r="G15" s="26"/>
    </row>
    <row r="16" spans="1:7" ht="19.899999999999999" customHeight="1">
      <c r="A16" s="14" t="s">
        <v>61</v>
      </c>
      <c r="B16" s="177" t="s">
        <v>134</v>
      </c>
      <c r="C16" s="30">
        <v>0.299673546094396</v>
      </c>
      <c r="D16" s="31">
        <v>0.301326171027059</v>
      </c>
      <c r="E16" s="31">
        <v>0.28100315208030202</v>
      </c>
      <c r="F16" s="31">
        <v>0.27524112747705798</v>
      </c>
      <c r="G16" s="31">
        <v>0.25910369947099898</v>
      </c>
    </row>
    <row r="17" spans="1:7" ht="19.899999999999999" customHeight="1">
      <c r="A17" s="14" t="s">
        <v>135</v>
      </c>
      <c r="B17" s="177" t="s">
        <v>136</v>
      </c>
      <c r="C17" s="30">
        <v>0.299673546094396</v>
      </c>
      <c r="D17" s="31">
        <v>0.301326171027059</v>
      </c>
      <c r="E17" s="31">
        <v>0.28100315208030202</v>
      </c>
      <c r="F17" s="31" t="s">
        <v>132</v>
      </c>
      <c r="G17" s="31" t="s">
        <v>132</v>
      </c>
    </row>
    <row r="18" spans="1:7" ht="19.899999999999999" customHeight="1">
      <c r="A18" s="14" t="s">
        <v>63</v>
      </c>
      <c r="B18" s="177" t="s">
        <v>137</v>
      </c>
      <c r="C18" s="30">
        <v>0.299673546094396</v>
      </c>
      <c r="D18" s="31">
        <v>0.301326171027059</v>
      </c>
      <c r="E18" s="31">
        <v>0.28100315208030202</v>
      </c>
      <c r="F18" s="31">
        <v>0.27524112747705798</v>
      </c>
      <c r="G18" s="31">
        <v>0.25910369947099898</v>
      </c>
    </row>
    <row r="19" spans="1:7" ht="19.899999999999999" customHeight="1">
      <c r="A19" s="14" t="s">
        <v>138</v>
      </c>
      <c r="B19" s="177" t="s">
        <v>139</v>
      </c>
      <c r="C19" s="30">
        <v>0.299673546094396</v>
      </c>
      <c r="D19" s="31">
        <v>0.301326171027059</v>
      </c>
      <c r="E19" s="31">
        <v>0.28100315208030202</v>
      </c>
      <c r="F19" s="31" t="s">
        <v>132</v>
      </c>
      <c r="G19" s="31" t="s">
        <v>132</v>
      </c>
    </row>
    <row r="20" spans="1:7" ht="19.899999999999999" customHeight="1">
      <c r="A20" s="14" t="s">
        <v>65</v>
      </c>
      <c r="B20" s="177" t="s">
        <v>140</v>
      </c>
      <c r="C20" s="30">
        <v>0.30263493621852799</v>
      </c>
      <c r="D20" s="31">
        <v>0.30448220695543798</v>
      </c>
      <c r="E20" s="31">
        <v>0.28410509454363703</v>
      </c>
      <c r="F20" s="31">
        <v>0.27633649731170401</v>
      </c>
      <c r="G20" s="31">
        <v>0.26066361434729801</v>
      </c>
    </row>
    <row r="21" spans="1:7" ht="19.899999999999999" customHeight="1">
      <c r="A21" s="14" t="s">
        <v>141</v>
      </c>
      <c r="B21" s="175" t="s">
        <v>142</v>
      </c>
      <c r="C21" s="30">
        <v>0.30263493621852799</v>
      </c>
      <c r="D21" s="31">
        <v>0.30448220695543798</v>
      </c>
      <c r="E21" s="31">
        <v>0.28410509454363703</v>
      </c>
      <c r="F21" s="31" t="s">
        <v>132</v>
      </c>
      <c r="G21" s="31" t="s">
        <v>132</v>
      </c>
    </row>
    <row r="22" spans="1:7" ht="19.899999999999999" customHeight="1">
      <c r="A22" s="28"/>
      <c r="B22" s="32" t="s">
        <v>143</v>
      </c>
      <c r="C22" s="25"/>
      <c r="D22" s="26"/>
      <c r="E22" s="26"/>
      <c r="F22" s="26"/>
      <c r="G22" s="26"/>
    </row>
    <row r="23" spans="1:7" ht="25.5">
      <c r="A23" s="33" t="s">
        <v>144</v>
      </c>
      <c r="B23" s="34" t="s">
        <v>145</v>
      </c>
      <c r="C23" s="35">
        <v>0</v>
      </c>
      <c r="D23" s="36">
        <v>0</v>
      </c>
      <c r="E23" s="36">
        <v>0</v>
      </c>
      <c r="F23" s="36">
        <v>0</v>
      </c>
      <c r="G23" s="36">
        <v>0</v>
      </c>
    </row>
    <row r="24" spans="1:7" ht="19.899999999999999" customHeight="1">
      <c r="A24" s="33" t="s">
        <v>146</v>
      </c>
      <c r="B24" s="37" t="s">
        <v>147</v>
      </c>
      <c r="C24" s="35">
        <v>0</v>
      </c>
      <c r="D24" s="36">
        <v>0</v>
      </c>
      <c r="E24" s="36">
        <v>0</v>
      </c>
      <c r="F24" s="36">
        <v>0</v>
      </c>
      <c r="G24" s="36">
        <v>0</v>
      </c>
    </row>
    <row r="25" spans="1:7" ht="19.899999999999999" customHeight="1">
      <c r="A25" s="33" t="s">
        <v>148</v>
      </c>
      <c r="B25" s="37" t="s">
        <v>149</v>
      </c>
      <c r="C25" s="35">
        <v>0</v>
      </c>
      <c r="D25" s="36">
        <v>0</v>
      </c>
      <c r="E25" s="36">
        <v>0</v>
      </c>
      <c r="F25" s="36">
        <v>0</v>
      </c>
      <c r="G25" s="36">
        <v>0</v>
      </c>
    </row>
    <row r="26" spans="1:7" ht="19.899999999999999" customHeight="1">
      <c r="A26" s="33" t="s">
        <v>150</v>
      </c>
      <c r="B26" s="34" t="s">
        <v>151</v>
      </c>
      <c r="C26" s="35">
        <v>0.08</v>
      </c>
      <c r="D26" s="36">
        <v>0.08</v>
      </c>
      <c r="E26" s="36">
        <v>0.08</v>
      </c>
      <c r="F26" s="36">
        <v>0.08</v>
      </c>
      <c r="G26" s="36">
        <v>0.08</v>
      </c>
    </row>
    <row r="27" spans="1:7" ht="19.899999999999999" customHeight="1">
      <c r="A27" s="28"/>
      <c r="B27" s="32" t="s">
        <v>152</v>
      </c>
      <c r="C27" s="25"/>
      <c r="D27" s="26"/>
      <c r="E27" s="26"/>
      <c r="F27" s="26"/>
      <c r="G27" s="26"/>
    </row>
    <row r="28" spans="1:7" ht="19.899999999999999" customHeight="1">
      <c r="A28" s="14" t="s">
        <v>66</v>
      </c>
      <c r="B28" s="15" t="s">
        <v>153</v>
      </c>
      <c r="C28" s="30">
        <v>2.4999999999958E-2</v>
      </c>
      <c r="D28" s="31">
        <v>2.5000000000126001E-2</v>
      </c>
      <c r="E28" s="31">
        <v>2.5000000000146998E-2</v>
      </c>
      <c r="F28" s="31">
        <v>2.5000000000370001E-2</v>
      </c>
      <c r="G28" s="31">
        <v>2.4999999999915E-2</v>
      </c>
    </row>
    <row r="29" spans="1:7" ht="25.5">
      <c r="A29" s="14" t="s">
        <v>68</v>
      </c>
      <c r="B29" s="15" t="s">
        <v>154</v>
      </c>
      <c r="C29" s="30">
        <v>0</v>
      </c>
      <c r="D29" s="31">
        <v>0</v>
      </c>
      <c r="E29" s="31">
        <v>0</v>
      </c>
      <c r="F29" s="31">
        <v>0</v>
      </c>
      <c r="G29" s="31">
        <v>0</v>
      </c>
    </row>
    <row r="30" spans="1:7" ht="19.899999999999999" customHeight="1">
      <c r="A30" s="14" t="s">
        <v>70</v>
      </c>
      <c r="B30" s="15" t="s">
        <v>155</v>
      </c>
      <c r="C30" s="30">
        <v>3.7624319181870001E-3</v>
      </c>
      <c r="D30" s="31">
        <v>3.4189871078930002E-3</v>
      </c>
      <c r="E30" s="31">
        <v>3.521878182527E-3</v>
      </c>
      <c r="F30" s="31">
        <v>3.0196471101570001E-3</v>
      </c>
      <c r="G30" s="31">
        <v>2.808302082025E-3</v>
      </c>
    </row>
    <row r="31" spans="1:7" ht="19.899999999999999" customHeight="1">
      <c r="A31" s="14" t="s">
        <v>156</v>
      </c>
      <c r="B31" s="15" t="s">
        <v>157</v>
      </c>
      <c r="C31" s="30">
        <v>2.6288253854669999E-3</v>
      </c>
      <c r="D31" s="31">
        <v>0</v>
      </c>
      <c r="E31" s="31">
        <v>0</v>
      </c>
      <c r="F31" s="31">
        <v>0</v>
      </c>
      <c r="G31" s="31">
        <v>0</v>
      </c>
    </row>
    <row r="32" spans="1:7" ht="19.899999999999999" customHeight="1">
      <c r="A32" s="14" t="s">
        <v>72</v>
      </c>
      <c r="B32" s="15" t="s">
        <v>158</v>
      </c>
      <c r="C32" s="30">
        <v>0</v>
      </c>
      <c r="D32" s="31">
        <v>0</v>
      </c>
      <c r="E32" s="31">
        <v>0</v>
      </c>
      <c r="F32" s="31">
        <v>0</v>
      </c>
      <c r="G32" s="31">
        <v>0</v>
      </c>
    </row>
    <row r="33" spans="1:7" ht="19.899999999999999" customHeight="1">
      <c r="A33" s="14" t="s">
        <v>74</v>
      </c>
      <c r="B33" s="15" t="s">
        <v>159</v>
      </c>
      <c r="C33" s="30">
        <v>0</v>
      </c>
      <c r="D33" s="31">
        <v>0</v>
      </c>
      <c r="E33" s="31">
        <v>0</v>
      </c>
      <c r="F33" s="31">
        <v>0</v>
      </c>
      <c r="G33" s="31">
        <v>0</v>
      </c>
    </row>
    <row r="34" spans="1:7" ht="19.899999999999999" customHeight="1">
      <c r="A34" s="14" t="s">
        <v>80</v>
      </c>
      <c r="B34" s="15" t="s">
        <v>160</v>
      </c>
      <c r="C34" s="30">
        <v>3.1391257303612002E-2</v>
      </c>
      <c r="D34" s="31">
        <v>2.8418987108019E-2</v>
      </c>
      <c r="E34" s="31">
        <v>2.8521878182675001E-2</v>
      </c>
      <c r="F34" s="31">
        <v>2.8019647110526999E-2</v>
      </c>
      <c r="G34" s="31">
        <v>2.780830208194E-2</v>
      </c>
    </row>
    <row r="35" spans="1:7" ht="19.899999999999999" customHeight="1">
      <c r="A35" s="14" t="s">
        <v>161</v>
      </c>
      <c r="B35" s="15" t="s">
        <v>162</v>
      </c>
      <c r="C35" s="30">
        <v>0.111391</v>
      </c>
      <c r="D35" s="31">
        <v>0.108419</v>
      </c>
      <c r="E35" s="31">
        <v>0.10852199999999999</v>
      </c>
      <c r="F35" s="31">
        <v>0.10802</v>
      </c>
      <c r="G35" s="31">
        <v>0.107808</v>
      </c>
    </row>
    <row r="36" spans="1:7" ht="19.5" customHeight="1">
      <c r="A36" s="14" t="s">
        <v>82</v>
      </c>
      <c r="B36" s="15" t="s">
        <v>163</v>
      </c>
      <c r="C36" s="38">
        <v>0.222634936218567</v>
      </c>
      <c r="D36" s="39">
        <v>0.22448220695392601</v>
      </c>
      <c r="E36" s="39">
        <v>0.204105094543275</v>
      </c>
      <c r="F36" s="39">
        <v>0.19633649731171901</v>
      </c>
      <c r="G36" s="39">
        <v>0.18066361434778599</v>
      </c>
    </row>
    <row r="37" spans="1:7" ht="19.899999999999999" customHeight="1">
      <c r="A37" s="28"/>
      <c r="B37" s="24" t="s">
        <v>164</v>
      </c>
      <c r="C37" s="25"/>
      <c r="D37" s="26"/>
      <c r="E37" s="26"/>
      <c r="F37" s="26"/>
      <c r="G37" s="26"/>
    </row>
    <row r="38" spans="1:7" ht="19.899999999999999" customHeight="1">
      <c r="A38" s="14" t="s">
        <v>83</v>
      </c>
      <c r="B38" s="15" t="s">
        <v>165</v>
      </c>
      <c r="C38" s="131">
        <v>22332526735.220001</v>
      </c>
      <c r="D38" s="131">
        <v>22530061159</v>
      </c>
      <c r="E38" s="131">
        <v>21923679598</v>
      </c>
      <c r="F38" s="131">
        <v>21998508361</v>
      </c>
      <c r="G38" s="131">
        <v>21333076371.550003</v>
      </c>
    </row>
    <row r="39" spans="1:7" ht="19.899999999999999" customHeight="1">
      <c r="A39" s="14" t="s">
        <v>84</v>
      </c>
      <c r="B39" s="15" t="s">
        <v>166</v>
      </c>
      <c r="C39" s="31">
        <v>0.16047514575091501</v>
      </c>
      <c r="D39" s="31">
        <v>0.15955398368715701</v>
      </c>
      <c r="E39" s="31">
        <v>0.152088089114325</v>
      </c>
      <c r="F39" s="31">
        <v>0.15200120255274699</v>
      </c>
      <c r="G39" s="31">
        <v>0.14368511278238</v>
      </c>
    </row>
    <row r="40" spans="1:7" ht="19.899999999999999" customHeight="1">
      <c r="A40" s="28"/>
      <c r="B40" s="32" t="s">
        <v>167</v>
      </c>
      <c r="C40" s="25"/>
      <c r="D40" s="26"/>
      <c r="E40" s="26"/>
      <c r="F40" s="26"/>
      <c r="G40" s="26"/>
    </row>
    <row r="41" spans="1:7" ht="25.5">
      <c r="A41" s="14" t="s">
        <v>168</v>
      </c>
      <c r="B41" s="15" t="s">
        <v>169</v>
      </c>
      <c r="C41" s="30">
        <v>0</v>
      </c>
      <c r="D41" s="31">
        <v>0</v>
      </c>
      <c r="E41" s="31">
        <v>0</v>
      </c>
      <c r="F41" s="31">
        <v>0</v>
      </c>
      <c r="G41" s="31">
        <v>0</v>
      </c>
    </row>
    <row r="42" spans="1:7" ht="19.899999999999999" customHeight="1">
      <c r="A42" s="14" t="s">
        <v>170</v>
      </c>
      <c r="B42" s="40" t="s">
        <v>147</v>
      </c>
      <c r="C42" s="30">
        <v>0</v>
      </c>
      <c r="D42" s="31">
        <v>0</v>
      </c>
      <c r="E42" s="31">
        <v>0</v>
      </c>
      <c r="F42" s="31">
        <v>0</v>
      </c>
      <c r="G42" s="31">
        <v>0</v>
      </c>
    </row>
    <row r="43" spans="1:7" ht="19.899999999999999" customHeight="1">
      <c r="A43" s="14" t="s">
        <v>171</v>
      </c>
      <c r="B43" s="15" t="s">
        <v>172</v>
      </c>
      <c r="C43" s="30">
        <v>0.03</v>
      </c>
      <c r="D43" s="31">
        <v>0.03</v>
      </c>
      <c r="E43" s="31">
        <v>0.03</v>
      </c>
      <c r="F43" s="31">
        <v>0.03</v>
      </c>
      <c r="G43" s="31">
        <v>0.03</v>
      </c>
    </row>
    <row r="44" spans="1:7" ht="19.899999999999999" customHeight="1">
      <c r="A44" s="41"/>
      <c r="B44" s="32" t="s">
        <v>173</v>
      </c>
      <c r="C44" s="42"/>
      <c r="D44" s="43"/>
      <c r="E44" s="43"/>
      <c r="F44" s="43"/>
      <c r="G44" s="43"/>
    </row>
    <row r="45" spans="1:7" ht="19.899999999999999" customHeight="1">
      <c r="A45" s="14" t="s">
        <v>174</v>
      </c>
      <c r="B45" s="15" t="s">
        <v>175</v>
      </c>
      <c r="C45" s="30">
        <v>0</v>
      </c>
      <c r="D45" s="31">
        <v>0</v>
      </c>
      <c r="E45" s="31">
        <v>0</v>
      </c>
      <c r="F45" s="31">
        <v>0</v>
      </c>
      <c r="G45" s="31">
        <v>0</v>
      </c>
    </row>
    <row r="46" spans="1:7" ht="19.899999999999999" customHeight="1">
      <c r="A46" s="14" t="s">
        <v>176</v>
      </c>
      <c r="B46" s="44" t="s">
        <v>177</v>
      </c>
      <c r="C46" s="30">
        <v>0.03</v>
      </c>
      <c r="D46" s="31">
        <v>0.03</v>
      </c>
      <c r="E46" s="31">
        <v>0.03</v>
      </c>
      <c r="F46" s="31">
        <v>0.03</v>
      </c>
      <c r="G46" s="31">
        <v>0.03</v>
      </c>
    </row>
    <row r="47" spans="1:7" ht="19.899999999999999" customHeight="1">
      <c r="A47" s="28"/>
      <c r="B47" s="24" t="s">
        <v>178</v>
      </c>
      <c r="C47" s="25"/>
      <c r="D47" s="26"/>
      <c r="E47" s="26"/>
      <c r="F47" s="26"/>
      <c r="G47" s="26"/>
    </row>
    <row r="48" spans="1:7" ht="25.5">
      <c r="A48" s="14" t="s">
        <v>85</v>
      </c>
      <c r="B48" s="15" t="s">
        <v>179</v>
      </c>
      <c r="C48" s="125">
        <v>4366844207.4382505</v>
      </c>
      <c r="D48" s="124">
        <v>4202794146</v>
      </c>
      <c r="E48" s="124">
        <v>3980789912</v>
      </c>
      <c r="F48" s="124">
        <v>3743133306</v>
      </c>
      <c r="G48" s="124">
        <v>3608414960.2267509</v>
      </c>
    </row>
    <row r="49" spans="1:7" ht="19.899999999999999" customHeight="1">
      <c r="A49" s="14" t="s">
        <v>180</v>
      </c>
      <c r="B49" s="15" t="s">
        <v>181</v>
      </c>
      <c r="C49" s="125">
        <v>2314423437.4858751</v>
      </c>
      <c r="D49" s="124">
        <v>2276124695</v>
      </c>
      <c r="E49" s="124">
        <v>2247454887</v>
      </c>
      <c r="F49" s="124">
        <v>2231604278</v>
      </c>
      <c r="G49" s="124">
        <v>2231620651.6086669</v>
      </c>
    </row>
    <row r="50" spans="1:7" ht="19.899999999999999" customHeight="1">
      <c r="A50" s="14" t="s">
        <v>182</v>
      </c>
      <c r="B50" s="15" t="s">
        <v>183</v>
      </c>
      <c r="C50" s="125">
        <v>438434210.43333334</v>
      </c>
      <c r="D50" s="124">
        <v>444985899</v>
      </c>
      <c r="E50" s="124">
        <v>459822105</v>
      </c>
      <c r="F50" s="124">
        <v>489754116</v>
      </c>
      <c r="G50" s="124">
        <v>442634478.5983333</v>
      </c>
    </row>
    <row r="51" spans="1:7" ht="19.899999999999999" customHeight="1">
      <c r="A51" s="14" t="s">
        <v>87</v>
      </c>
      <c r="B51" s="15" t="s">
        <v>184</v>
      </c>
      <c r="C51" s="125">
        <v>1882597887.1448958</v>
      </c>
      <c r="D51" s="124">
        <v>1837747456</v>
      </c>
      <c r="E51" s="124">
        <v>1794241442</v>
      </c>
      <c r="F51" s="124">
        <v>1748458822</v>
      </c>
      <c r="G51" s="124">
        <v>1788986173.0103333</v>
      </c>
    </row>
    <row r="52" spans="1:7" ht="19.899999999999999" customHeight="1">
      <c r="A52" s="14" t="s">
        <v>89</v>
      </c>
      <c r="B52" s="15" t="s">
        <v>185</v>
      </c>
      <c r="C52" s="38">
        <v>2.4647407138745172</v>
      </c>
      <c r="D52" s="45">
        <v>2.4309471636308801</v>
      </c>
      <c r="E52" s="45">
        <v>2.3668802955297048</v>
      </c>
      <c r="F52" s="45">
        <v>2.2923441062961758</v>
      </c>
      <c r="G52" s="45">
        <v>2.028602346647038</v>
      </c>
    </row>
    <row r="53" spans="1:7" ht="19.899999999999999" customHeight="1">
      <c r="A53" s="28"/>
      <c r="B53" s="24" t="s">
        <v>186</v>
      </c>
      <c r="C53" s="25"/>
      <c r="D53" s="26"/>
      <c r="E53" s="26"/>
      <c r="F53" s="26"/>
      <c r="G53" s="26"/>
    </row>
    <row r="54" spans="1:7" ht="19.899999999999999" customHeight="1">
      <c r="A54" s="14" t="s">
        <v>91</v>
      </c>
      <c r="B54" s="15" t="s">
        <v>187</v>
      </c>
      <c r="C54" s="131">
        <v>17493937404.57</v>
      </c>
      <c r="D54" s="131">
        <v>17681942406</v>
      </c>
      <c r="E54" s="131">
        <v>17142052461</v>
      </c>
      <c r="F54" s="131">
        <v>17149126285</v>
      </c>
      <c r="G54" s="131">
        <v>16542004691.439999</v>
      </c>
    </row>
    <row r="55" spans="1:7" ht="19.899999999999999" customHeight="1">
      <c r="A55" s="14" t="s">
        <v>93</v>
      </c>
      <c r="B55" s="15" t="s">
        <v>188</v>
      </c>
      <c r="C55" s="131">
        <v>11890763880.5</v>
      </c>
      <c r="D55" s="131">
        <v>11760983980</v>
      </c>
      <c r="E55" s="131">
        <v>11797206626</v>
      </c>
      <c r="F55" s="131">
        <v>11521182739</v>
      </c>
      <c r="G55" s="131">
        <v>11416470683.789999</v>
      </c>
    </row>
    <row r="56" spans="1:7" ht="19.899999999999999" customHeight="1">
      <c r="A56" s="14" t="s">
        <v>97</v>
      </c>
      <c r="B56" s="15" t="s">
        <v>189</v>
      </c>
      <c r="C56" s="31">
        <v>1.471220653305445</v>
      </c>
      <c r="D56" s="31">
        <v>1.503440735654026</v>
      </c>
      <c r="E56" s="31">
        <v>1.453060288345581</v>
      </c>
      <c r="F56" s="31">
        <v>1.488486613967211</v>
      </c>
      <c r="G56" s="31">
        <v>1.448959590894201</v>
      </c>
    </row>
  </sheetData>
  <hyperlinks>
    <hyperlink ref="A1" location="Index!A1" display="&lt;- zurück" xr:uid="{A89DAF94-9750-4776-B304-BC94E9877DCA}"/>
  </hyperlink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54D0-3D25-49F3-A860-41C69E1BC4BC}">
  <dimension ref="A1:I20"/>
  <sheetViews>
    <sheetView showGridLines="0" zoomScaleNormal="100" zoomScalePageLayoutView="90" workbookViewId="0">
      <selection activeCell="G25" sqref="G25"/>
    </sheetView>
  </sheetViews>
  <sheetFormatPr baseColWidth="10" defaultColWidth="9.140625" defaultRowHeight="15"/>
  <cols>
    <col min="1" max="1" width="7.7109375" style="151" customWidth="1"/>
    <col min="2" max="2" width="50.7109375" style="151" customWidth="1"/>
    <col min="3" max="7" width="25.7109375" style="151" customWidth="1"/>
    <col min="8" max="16384" width="9.140625" style="151"/>
  </cols>
  <sheetData>
    <row r="1" spans="1:9" ht="12.75" customHeight="1">
      <c r="A1" s="6" t="s">
        <v>43</v>
      </c>
    </row>
    <row r="2" spans="1:9" ht="12.75" customHeight="1"/>
    <row r="3" spans="1:9" ht="24" customHeight="1">
      <c r="A3" s="8" t="s">
        <v>190</v>
      </c>
      <c r="I3" s="152"/>
    </row>
    <row r="4" spans="1:9" ht="17.25" customHeight="1">
      <c r="I4" s="153"/>
    </row>
    <row r="5" spans="1:9" ht="21" customHeight="1">
      <c r="G5" s="11" t="s">
        <v>191</v>
      </c>
    </row>
    <row r="6" spans="1:9">
      <c r="A6" s="154"/>
      <c r="B6" s="154" t="s">
        <v>192</v>
      </c>
      <c r="C6" s="155" t="s">
        <v>48</v>
      </c>
      <c r="D6" s="155" t="s">
        <v>49</v>
      </c>
      <c r="E6" s="155" t="s">
        <v>50</v>
      </c>
      <c r="F6" s="155" t="s">
        <v>122</v>
      </c>
      <c r="G6" s="155" t="s">
        <v>193</v>
      </c>
    </row>
    <row r="7" spans="1:9">
      <c r="A7" s="154"/>
      <c r="B7" s="154"/>
      <c r="C7" s="194" t="s">
        <v>194</v>
      </c>
      <c r="D7" s="195"/>
      <c r="E7" s="195"/>
      <c r="F7" s="195"/>
      <c r="G7" s="196"/>
    </row>
    <row r="8" spans="1:9" ht="51">
      <c r="A8" s="154"/>
      <c r="B8" s="154"/>
      <c r="C8" s="155" t="s">
        <v>195</v>
      </c>
      <c r="D8" s="155" t="s">
        <v>196</v>
      </c>
      <c r="E8" s="155" t="s">
        <v>197</v>
      </c>
      <c r="F8" s="155" t="s">
        <v>198</v>
      </c>
      <c r="G8" s="155" t="s">
        <v>199</v>
      </c>
    </row>
    <row r="9" spans="1:9" ht="19.5" customHeight="1">
      <c r="A9" s="155">
        <v>1</v>
      </c>
      <c r="B9" s="156" t="s">
        <v>52</v>
      </c>
      <c r="C9" s="131">
        <v>6309505381.9700003</v>
      </c>
      <c r="D9" s="131">
        <v>4208012947.9299998</v>
      </c>
      <c r="E9" s="131">
        <v>10517518329.9</v>
      </c>
      <c r="F9" s="131">
        <v>12394876744.42</v>
      </c>
      <c r="G9" s="131">
        <v>12201845796.74</v>
      </c>
    </row>
    <row r="10" spans="1:9" ht="19.5" customHeight="1">
      <c r="A10" s="155">
        <v>2</v>
      </c>
      <c r="B10" s="156" t="s">
        <v>200</v>
      </c>
      <c r="C10" s="131">
        <v>19821225.690000001</v>
      </c>
      <c r="D10" s="131">
        <v>1303.75</v>
      </c>
      <c r="E10" s="131">
        <v>19822529.440000001</v>
      </c>
      <c r="F10" s="131">
        <v>19233557.539999999</v>
      </c>
      <c r="G10" s="131">
        <v>19233557.539999999</v>
      </c>
    </row>
    <row r="11" spans="1:9" ht="19.5" customHeight="1">
      <c r="A11" s="155">
        <v>3</v>
      </c>
      <c r="B11" s="156" t="s">
        <v>201</v>
      </c>
      <c r="C11" s="127"/>
      <c r="D11" s="131">
        <v>860686.62</v>
      </c>
      <c r="E11" s="131">
        <v>860686.62</v>
      </c>
      <c r="F11" s="131">
        <v>860686.62</v>
      </c>
      <c r="G11" s="131">
        <v>860686.62</v>
      </c>
    </row>
    <row r="12" spans="1:9" ht="19.5" customHeight="1">
      <c r="A12" s="155">
        <v>4</v>
      </c>
      <c r="B12" s="156" t="s">
        <v>202</v>
      </c>
      <c r="C12" s="131">
        <v>0</v>
      </c>
      <c r="D12" s="131">
        <v>0</v>
      </c>
      <c r="E12" s="131">
        <v>0</v>
      </c>
      <c r="F12" s="131">
        <v>0</v>
      </c>
      <c r="G12" s="131">
        <v>0</v>
      </c>
    </row>
    <row r="13" spans="1:9" ht="19.5" customHeight="1">
      <c r="A13" s="155">
        <v>5</v>
      </c>
      <c r="B13" s="156" t="s">
        <v>203</v>
      </c>
      <c r="C13" s="131">
        <v>0</v>
      </c>
      <c r="D13" s="131">
        <v>300414501.00999999</v>
      </c>
      <c r="E13" s="131">
        <v>300414501.00999999</v>
      </c>
      <c r="F13" s="131">
        <v>300414501.00999999</v>
      </c>
      <c r="G13" s="131">
        <v>300414501.00999999</v>
      </c>
    </row>
    <row r="14" spans="1:9" ht="19.5" customHeight="1">
      <c r="A14" s="155">
        <v>6</v>
      </c>
      <c r="B14" s="156" t="s">
        <v>204</v>
      </c>
      <c r="C14" s="127"/>
      <c r="D14" s="131">
        <v>1120449174.25</v>
      </c>
      <c r="E14" s="131">
        <v>1120449174.25</v>
      </c>
      <c r="F14" s="131">
        <v>1120449174.25</v>
      </c>
      <c r="G14" s="131">
        <v>1120449174.25</v>
      </c>
    </row>
    <row r="15" spans="1:9" ht="19.5" customHeight="1">
      <c r="A15" s="155">
        <v>7</v>
      </c>
      <c r="B15" s="156" t="s">
        <v>205</v>
      </c>
      <c r="C15" s="127"/>
      <c r="D15" s="131">
        <v>1.9073486328125E-6</v>
      </c>
      <c r="E15" s="131">
        <v>1.9073486328125E-6</v>
      </c>
      <c r="F15" s="131">
        <v>1.9073486328125E-6</v>
      </c>
      <c r="G15" s="131">
        <v>0</v>
      </c>
    </row>
    <row r="16" spans="1:9" ht="19.5" customHeight="1">
      <c r="A16" s="155">
        <v>8</v>
      </c>
      <c r="B16" s="156" t="s">
        <v>206</v>
      </c>
      <c r="C16" s="131">
        <v>6329326607.6599998</v>
      </c>
      <c r="D16" s="131">
        <v>5629738613.5600014</v>
      </c>
      <c r="E16" s="131">
        <v>11959065221.220003</v>
      </c>
      <c r="F16" s="131">
        <v>13835834663.840004</v>
      </c>
      <c r="G16" s="131">
        <v>13642803716.160002</v>
      </c>
    </row>
    <row r="20" spans="3:5">
      <c r="C20" s="187"/>
      <c r="E20" s="187"/>
    </row>
  </sheetData>
  <mergeCells count="1">
    <mergeCell ref="C7:G7"/>
  </mergeCells>
  <conditionalFormatting sqref="C8">
    <cfRule type="cellIs" dxfId="1" priority="1" stopIfTrue="1" operator="lessThan">
      <formula>0</formula>
    </cfRule>
  </conditionalFormatting>
  <hyperlinks>
    <hyperlink ref="A1" location="Index!A1" display="&lt;- zurück" xr:uid="{198B94A0-0DDA-4EF1-9B90-A312C3A3DC1F}"/>
  </hyperlinks>
  <pageMargins left="0.7" right="0.7" top="0.75" bottom="0.75" header="0.3" footer="0.3"/>
  <pageSetup paperSize="9" orientation="landscape" verticalDpi="90" r:id="rId1"/>
  <headerFooter>
    <oddHeader>&amp;CEN
Annex 1</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4FA8D-528E-4AEA-8CC9-0B9184A09540}">
  <dimension ref="A1:J36"/>
  <sheetViews>
    <sheetView showGridLines="0" zoomScaleNormal="100" workbookViewId="0">
      <selection activeCell="G32" sqref="G32"/>
    </sheetView>
  </sheetViews>
  <sheetFormatPr baseColWidth="10" defaultColWidth="9.28515625" defaultRowHeight="15"/>
  <cols>
    <col min="1" max="1" width="7.7109375" style="157" customWidth="1"/>
    <col min="2" max="2" width="50.7109375" style="157" customWidth="1"/>
    <col min="3" max="7" width="25.7109375" style="157" customWidth="1"/>
    <col min="8" max="16384" width="9.28515625" style="157"/>
  </cols>
  <sheetData>
    <row r="1" spans="1:7" ht="12.75" customHeight="1">
      <c r="A1" s="6" t="s">
        <v>43</v>
      </c>
    </row>
    <row r="2" spans="1:7" ht="12.75" customHeight="1">
      <c r="B2" s="158"/>
      <c r="C2" s="159"/>
    </row>
    <row r="3" spans="1:7" ht="24" customHeight="1">
      <c r="A3" s="8" t="s">
        <v>207</v>
      </c>
      <c r="B3" s="160"/>
      <c r="C3" s="160"/>
      <c r="D3" s="161"/>
      <c r="E3" s="161"/>
      <c r="F3" s="161"/>
      <c r="G3" s="161"/>
    </row>
    <row r="4" spans="1:7" ht="17.25" customHeight="1">
      <c r="A4" s="161"/>
      <c r="B4" s="161"/>
      <c r="C4" s="161"/>
      <c r="D4" s="161"/>
      <c r="E4" s="161"/>
      <c r="F4" s="161"/>
      <c r="G4" s="161"/>
    </row>
    <row r="5" spans="1:7" ht="21" customHeight="1">
      <c r="A5" s="161"/>
      <c r="B5" s="161"/>
      <c r="C5" s="161"/>
      <c r="D5" s="161"/>
      <c r="E5" s="161"/>
      <c r="F5" s="161"/>
      <c r="G5" s="11" t="s">
        <v>191</v>
      </c>
    </row>
    <row r="6" spans="1:7">
      <c r="A6" s="162"/>
      <c r="B6" s="162" t="s">
        <v>192</v>
      </c>
      <c r="C6" s="163" t="s">
        <v>48</v>
      </c>
      <c r="D6" s="163" t="s">
        <v>49</v>
      </c>
      <c r="E6" s="163" t="s">
        <v>50</v>
      </c>
      <c r="F6" s="163" t="s">
        <v>122</v>
      </c>
      <c r="G6" s="164" t="s">
        <v>193</v>
      </c>
    </row>
    <row r="7" spans="1:7">
      <c r="A7" s="197"/>
      <c r="B7" s="197" t="s">
        <v>192</v>
      </c>
      <c r="C7" s="198" t="s">
        <v>208</v>
      </c>
      <c r="D7" s="198"/>
      <c r="E7" s="198"/>
      <c r="F7" s="198"/>
      <c r="G7" s="198"/>
    </row>
    <row r="8" spans="1:7" ht="51">
      <c r="A8" s="197"/>
      <c r="B8" s="197"/>
      <c r="C8" s="164" t="s">
        <v>209</v>
      </c>
      <c r="D8" s="164" t="s">
        <v>210</v>
      </c>
      <c r="E8" s="164" t="s">
        <v>211</v>
      </c>
      <c r="F8" s="164" t="s">
        <v>198</v>
      </c>
      <c r="G8" s="164" t="s">
        <v>199</v>
      </c>
    </row>
    <row r="9" spans="1:7" ht="19.5" customHeight="1">
      <c r="A9" s="181">
        <v>1</v>
      </c>
      <c r="B9" s="165" t="s">
        <v>212</v>
      </c>
      <c r="C9" s="125">
        <v>838262.45</v>
      </c>
      <c r="D9" s="125">
        <v>838262.45</v>
      </c>
      <c r="E9" s="125">
        <v>191237804.435</v>
      </c>
      <c r="F9" s="131">
        <v>191237804.44</v>
      </c>
      <c r="G9" s="131">
        <v>191237804.44</v>
      </c>
    </row>
    <row r="10" spans="1:7" ht="19.5" customHeight="1">
      <c r="A10" s="181" t="s">
        <v>213</v>
      </c>
      <c r="B10" s="165" t="s">
        <v>214</v>
      </c>
      <c r="C10" s="125">
        <v>0</v>
      </c>
      <c r="D10" s="125">
        <v>0</v>
      </c>
      <c r="E10" s="125">
        <v>20015440.704399999</v>
      </c>
      <c r="F10" s="131">
        <v>20015440.710000001</v>
      </c>
      <c r="G10" s="131">
        <v>20015440.710000001</v>
      </c>
    </row>
    <row r="11" spans="1:7" ht="19.5" customHeight="1">
      <c r="A11" s="181" t="s">
        <v>215</v>
      </c>
      <c r="B11" s="165" t="s">
        <v>216</v>
      </c>
      <c r="C11" s="125">
        <v>0</v>
      </c>
      <c r="D11" s="125">
        <v>0</v>
      </c>
      <c r="E11" s="125">
        <v>11208441.519400001</v>
      </c>
      <c r="F11" s="131">
        <v>11208441.52</v>
      </c>
      <c r="G11" s="131">
        <v>11208441.52</v>
      </c>
    </row>
    <row r="12" spans="1:7" ht="19.5" customHeight="1">
      <c r="A12" s="181" t="s">
        <v>217</v>
      </c>
      <c r="B12" s="165" t="s">
        <v>218</v>
      </c>
      <c r="C12" s="125">
        <v>0</v>
      </c>
      <c r="D12" s="125">
        <v>0</v>
      </c>
      <c r="E12" s="125">
        <v>0</v>
      </c>
      <c r="F12" s="131">
        <v>0</v>
      </c>
      <c r="G12" s="131">
        <v>0</v>
      </c>
    </row>
    <row r="13" spans="1:7" ht="19.5" customHeight="1">
      <c r="A13" s="181" t="s">
        <v>219</v>
      </c>
      <c r="B13" s="165" t="s">
        <v>220</v>
      </c>
      <c r="C13" s="125">
        <v>0</v>
      </c>
      <c r="D13" s="125">
        <v>0</v>
      </c>
      <c r="E13" s="125">
        <v>0</v>
      </c>
      <c r="F13" s="131">
        <v>0</v>
      </c>
      <c r="G13" s="131">
        <v>0</v>
      </c>
    </row>
    <row r="14" spans="1:7" ht="19.5" customHeight="1">
      <c r="A14" s="181">
        <v>2</v>
      </c>
      <c r="B14" s="165" t="s">
        <v>221</v>
      </c>
      <c r="C14" s="125">
        <v>24327433.458299998</v>
      </c>
      <c r="D14" s="125">
        <v>19442193.84</v>
      </c>
      <c r="E14" s="125">
        <v>92657751.091000006</v>
      </c>
      <c r="F14" s="131">
        <v>87772511.469999999</v>
      </c>
      <c r="G14" s="131">
        <v>87772511.469999999</v>
      </c>
    </row>
    <row r="15" spans="1:7" ht="19.5" customHeight="1">
      <c r="A15" s="181">
        <v>3</v>
      </c>
      <c r="B15" s="165" t="s">
        <v>222</v>
      </c>
      <c r="C15" s="125">
        <v>0</v>
      </c>
      <c r="D15" s="125">
        <v>0</v>
      </c>
      <c r="E15" s="125">
        <v>1359072377.4296999</v>
      </c>
      <c r="F15" s="131">
        <v>1359072377.4300001</v>
      </c>
      <c r="G15" s="131">
        <v>1359072377.4300001</v>
      </c>
    </row>
    <row r="16" spans="1:7" ht="19.5" customHeight="1">
      <c r="A16" s="181">
        <v>4</v>
      </c>
      <c r="B16" s="180" t="s">
        <v>81</v>
      </c>
      <c r="C16" s="166"/>
      <c r="D16" s="166"/>
      <c r="E16" s="166"/>
      <c r="F16" s="166"/>
      <c r="G16" s="166"/>
    </row>
    <row r="17" spans="1:10" ht="19.5" customHeight="1">
      <c r="A17" s="181">
        <v>5</v>
      </c>
      <c r="B17" s="165" t="s">
        <v>223</v>
      </c>
      <c r="C17" s="125">
        <v>966373746.79960001</v>
      </c>
      <c r="D17" s="125">
        <v>1180807836.3199999</v>
      </c>
      <c r="E17" s="125">
        <v>1797892221.9619999</v>
      </c>
      <c r="F17" s="131">
        <v>2205357259.1700001</v>
      </c>
      <c r="G17" s="131">
        <v>2012326311.49</v>
      </c>
    </row>
    <row r="18" spans="1:10" ht="19.5" customHeight="1">
      <c r="A18" s="181" t="s">
        <v>224</v>
      </c>
      <c r="B18" s="178" t="s">
        <v>225</v>
      </c>
      <c r="C18" s="125">
        <v>966373746.79960001</v>
      </c>
      <c r="D18" s="125">
        <v>5531955104.8599997</v>
      </c>
      <c r="E18" s="125">
        <v>966373746.79960001</v>
      </c>
      <c r="F18" s="131">
        <v>5724986052.54</v>
      </c>
      <c r="G18" s="131">
        <v>5531955104.8599997</v>
      </c>
    </row>
    <row r="19" spans="1:10" ht="19.5" customHeight="1">
      <c r="A19" s="181" t="s">
        <v>226</v>
      </c>
      <c r="B19" s="178" t="s">
        <v>227</v>
      </c>
      <c r="C19" s="125">
        <v>0</v>
      </c>
      <c r="D19" s="125">
        <v>0</v>
      </c>
      <c r="E19" s="125">
        <v>0</v>
      </c>
      <c r="F19" s="131">
        <v>0</v>
      </c>
      <c r="G19" s="131">
        <v>0</v>
      </c>
    </row>
    <row r="20" spans="1:10" ht="19.5" customHeight="1">
      <c r="A20" s="181" t="s">
        <v>228</v>
      </c>
      <c r="B20" s="178" t="s">
        <v>229</v>
      </c>
      <c r="C20" s="125">
        <v>903592139.38590002</v>
      </c>
      <c r="D20" s="125">
        <v>1122892766.4300001</v>
      </c>
      <c r="E20" s="125">
        <v>1693304677.0186</v>
      </c>
      <c r="F20" s="131">
        <v>1315923714.1099999</v>
      </c>
      <c r="G20" s="131">
        <v>1122892766.4300001</v>
      </c>
    </row>
    <row r="21" spans="1:10" ht="19.5" customHeight="1">
      <c r="A21" s="181" t="s">
        <v>230</v>
      </c>
      <c r="B21" s="178" t="s">
        <v>231</v>
      </c>
      <c r="C21" s="125">
        <v>62781607.413699999</v>
      </c>
      <c r="D21" s="125">
        <v>57915069.890000001</v>
      </c>
      <c r="E21" s="125">
        <v>104587544.9434</v>
      </c>
      <c r="F21" s="131">
        <v>99721007.420000002</v>
      </c>
      <c r="G21" s="131">
        <v>99721007.420000002</v>
      </c>
    </row>
    <row r="22" spans="1:10" ht="19.5" customHeight="1">
      <c r="A22" s="181" t="s">
        <v>232</v>
      </c>
      <c r="B22" s="178" t="s">
        <v>233</v>
      </c>
      <c r="C22" s="125">
        <v>576146.7365</v>
      </c>
      <c r="D22" s="125">
        <v>570304.85</v>
      </c>
      <c r="E22" s="125">
        <v>2747228.1315000001</v>
      </c>
      <c r="F22" s="131">
        <v>570304.85</v>
      </c>
      <c r="G22" s="131">
        <v>570304.85</v>
      </c>
    </row>
    <row r="23" spans="1:10" ht="19.5" customHeight="1">
      <c r="A23" s="181">
        <v>6</v>
      </c>
      <c r="B23" s="165" t="s">
        <v>234</v>
      </c>
      <c r="C23" s="125">
        <v>429417123.21630001</v>
      </c>
      <c r="D23" s="125">
        <v>672707756.13</v>
      </c>
      <c r="E23" s="125">
        <v>936794346.39069998</v>
      </c>
      <c r="F23" s="131">
        <v>1180084979.3</v>
      </c>
      <c r="G23" s="131">
        <v>1180084979.3</v>
      </c>
      <c r="J23" s="151"/>
    </row>
    <row r="24" spans="1:10" ht="19.5" customHeight="1">
      <c r="A24" s="181" t="s">
        <v>235</v>
      </c>
      <c r="B24" s="178" t="s">
        <v>236</v>
      </c>
      <c r="C24" s="125">
        <v>0</v>
      </c>
      <c r="D24" s="125">
        <v>0</v>
      </c>
      <c r="E24" s="125">
        <v>41634943.4648</v>
      </c>
      <c r="F24" s="131">
        <v>0</v>
      </c>
      <c r="G24" s="131">
        <v>0</v>
      </c>
      <c r="J24" s="151"/>
    </row>
    <row r="25" spans="1:10" ht="19.5" customHeight="1">
      <c r="A25" s="181" t="s">
        <v>237</v>
      </c>
      <c r="B25" s="178" t="s">
        <v>238</v>
      </c>
      <c r="C25" s="125">
        <v>0</v>
      </c>
      <c r="D25" s="125">
        <v>0</v>
      </c>
      <c r="E25" s="125">
        <v>0</v>
      </c>
      <c r="F25" s="131">
        <v>0</v>
      </c>
      <c r="G25" s="131">
        <v>0</v>
      </c>
      <c r="J25" s="168"/>
    </row>
    <row r="26" spans="1:10" ht="19.5" customHeight="1">
      <c r="A26" s="181" t="s">
        <v>239</v>
      </c>
      <c r="B26" s="178" t="s">
        <v>240</v>
      </c>
      <c r="C26" s="125">
        <v>429417123.21630001</v>
      </c>
      <c r="D26" s="125">
        <v>672707756.13250005</v>
      </c>
      <c r="E26" s="125">
        <v>895159402.92589998</v>
      </c>
      <c r="F26" s="131">
        <v>1180084979.3069</v>
      </c>
      <c r="G26" s="131">
        <v>672707756.13</v>
      </c>
    </row>
    <row r="27" spans="1:10" ht="19.5" customHeight="1">
      <c r="A27" s="181" t="s">
        <v>241</v>
      </c>
      <c r="B27" s="178" t="s">
        <v>242</v>
      </c>
      <c r="C27" s="125">
        <v>0</v>
      </c>
      <c r="D27" s="125">
        <v>0</v>
      </c>
      <c r="E27" s="125">
        <v>0</v>
      </c>
      <c r="F27" s="131">
        <v>0</v>
      </c>
      <c r="G27" s="131">
        <v>0</v>
      </c>
    </row>
    <row r="28" spans="1:10" ht="19.5" customHeight="1">
      <c r="A28" s="181">
        <v>7</v>
      </c>
      <c r="B28" s="180" t="s">
        <v>81</v>
      </c>
      <c r="C28" s="166"/>
      <c r="D28" s="166"/>
      <c r="E28" s="167"/>
      <c r="F28" s="167"/>
      <c r="G28" s="167"/>
    </row>
    <row r="29" spans="1:10" ht="25.5" customHeight="1">
      <c r="A29" s="181" t="s">
        <v>243</v>
      </c>
      <c r="B29" s="165" t="s">
        <v>244</v>
      </c>
      <c r="C29" s="125">
        <v>4722785795.3718996</v>
      </c>
      <c r="D29" s="125">
        <v>5622246064.4399996</v>
      </c>
      <c r="E29" s="125">
        <v>5617540493.3034</v>
      </c>
      <c r="F29" s="131">
        <v>5622246064.4399996</v>
      </c>
      <c r="G29" s="131">
        <v>5622246064.4399996</v>
      </c>
    </row>
    <row r="30" spans="1:10" ht="19.5" customHeight="1">
      <c r="A30" s="181" t="s">
        <v>245</v>
      </c>
      <c r="B30" s="165" t="s">
        <v>246</v>
      </c>
      <c r="C30" s="125">
        <v>432598.03869999998</v>
      </c>
      <c r="D30" s="125">
        <v>790547.63</v>
      </c>
      <c r="E30" s="125">
        <v>3251148.5946999998</v>
      </c>
      <c r="F30" s="131">
        <v>3609098.19</v>
      </c>
      <c r="G30" s="131">
        <v>3609098.19</v>
      </c>
    </row>
    <row r="31" spans="1:10" ht="19.5" customHeight="1">
      <c r="A31" s="181" t="s">
        <v>247</v>
      </c>
      <c r="B31" s="165" t="s">
        <v>248</v>
      </c>
      <c r="C31" s="125">
        <v>15070453.695900001</v>
      </c>
      <c r="D31" s="125">
        <v>341841991.07999998</v>
      </c>
      <c r="E31" s="125">
        <v>31843322.786600001</v>
      </c>
      <c r="F31" s="131">
        <v>358614860.17000002</v>
      </c>
      <c r="G31" s="131">
        <v>358614860.17000002</v>
      </c>
    </row>
    <row r="32" spans="1:10" ht="25.5" customHeight="1">
      <c r="A32" s="181" t="s">
        <v>144</v>
      </c>
      <c r="B32" s="165" t="s">
        <v>249</v>
      </c>
      <c r="C32" s="125">
        <v>610797.99479999999</v>
      </c>
      <c r="D32" s="125">
        <v>1071664.95</v>
      </c>
      <c r="E32" s="125">
        <v>81692857.164800003</v>
      </c>
      <c r="F32" s="131">
        <v>82153724.120000005</v>
      </c>
      <c r="G32" s="131">
        <v>82153724.120000005</v>
      </c>
    </row>
    <row r="33" spans="1:7" ht="19.5" customHeight="1">
      <c r="A33" s="181" t="s">
        <v>146</v>
      </c>
      <c r="B33" s="165" t="s">
        <v>250</v>
      </c>
      <c r="C33" s="125">
        <v>6235283.6681000004</v>
      </c>
      <c r="D33" s="125">
        <v>10672644.689999999</v>
      </c>
      <c r="E33" s="125">
        <v>6235283.6681000004</v>
      </c>
      <c r="F33" s="131">
        <v>10672644.689999999</v>
      </c>
      <c r="G33" s="131">
        <v>10672644.689999999</v>
      </c>
    </row>
    <row r="34" spans="1:7" ht="25.5" customHeight="1">
      <c r="A34" s="181" t="s">
        <v>148</v>
      </c>
      <c r="B34" s="165" t="s">
        <v>251</v>
      </c>
      <c r="C34" s="125">
        <v>0</v>
      </c>
      <c r="D34" s="125">
        <v>0</v>
      </c>
      <c r="E34" s="125">
        <v>0</v>
      </c>
      <c r="F34" s="131">
        <v>0</v>
      </c>
      <c r="G34" s="131">
        <v>0</v>
      </c>
    </row>
    <row r="35" spans="1:7" ht="19.5" customHeight="1">
      <c r="A35" s="181">
        <v>8</v>
      </c>
      <c r="B35" s="165" t="s">
        <v>252</v>
      </c>
      <c r="C35" s="125">
        <v>143413887.28</v>
      </c>
      <c r="D35" s="125">
        <v>143413887.28</v>
      </c>
      <c r="E35" s="125">
        <v>368076840.85000002</v>
      </c>
      <c r="F35" s="131">
        <v>368076840.85000002</v>
      </c>
      <c r="G35" s="131">
        <v>368076840.85000002</v>
      </c>
    </row>
    <row r="36" spans="1:7" ht="19.5" customHeight="1">
      <c r="A36" s="182">
        <v>9</v>
      </c>
      <c r="B36" s="179" t="s">
        <v>206</v>
      </c>
      <c r="C36" s="183">
        <v>6309505381.9700003</v>
      </c>
      <c r="D36" s="183">
        <v>7993832848.8099985</v>
      </c>
      <c r="E36" s="183">
        <v>10517518329.9</v>
      </c>
      <c r="F36" s="183">
        <v>11500122046.500002</v>
      </c>
      <c r="G36" s="183">
        <v>11307091098.820002</v>
      </c>
    </row>
  </sheetData>
  <mergeCells count="3">
    <mergeCell ref="A7:A8"/>
    <mergeCell ref="B7:B8"/>
    <mergeCell ref="C7:G7"/>
  </mergeCells>
  <conditionalFormatting sqref="C7:C8">
    <cfRule type="cellIs" dxfId="0" priority="1" stopIfTrue="1" operator="lessThan">
      <formula>0</formula>
    </cfRule>
  </conditionalFormatting>
  <hyperlinks>
    <hyperlink ref="A1" location="Index!A1" display="&lt;- zurück" xr:uid="{CB89780B-227B-4BC6-BED6-0500BBBD05FC}"/>
  </hyperlinks>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E490-6173-4036-BD07-0671E0CCF48A}">
  <dimension ref="A1:E17"/>
  <sheetViews>
    <sheetView showGridLines="0" zoomScaleNormal="100" zoomScaleSheetLayoutView="100" workbookViewId="0">
      <selection activeCell="C8" sqref="C8:C16"/>
    </sheetView>
  </sheetViews>
  <sheetFormatPr baseColWidth="10" defaultColWidth="9.140625" defaultRowHeight="12.75"/>
  <cols>
    <col min="1" max="1" width="9.140625" style="78"/>
    <col min="2" max="2" width="63.7109375" style="78" customWidth="1"/>
    <col min="3" max="3" width="22.85546875" style="78" customWidth="1"/>
    <col min="4" max="4" width="30.140625" style="78" bestFit="1" customWidth="1"/>
    <col min="5" max="5" width="28.28515625" style="78" bestFit="1" customWidth="1"/>
    <col min="6" max="16384" width="9.140625" style="78"/>
  </cols>
  <sheetData>
    <row r="1" spans="1:5" ht="12.75" customHeight="1">
      <c r="A1" s="6" t="s">
        <v>43</v>
      </c>
    </row>
    <row r="2" spans="1:5" ht="12.75" customHeight="1">
      <c r="B2" s="1"/>
      <c r="C2" s="2"/>
      <c r="D2" s="2"/>
      <c r="E2" s="2"/>
    </row>
    <row r="3" spans="1:5" ht="24" customHeight="1">
      <c r="A3" s="46" t="s">
        <v>253</v>
      </c>
      <c r="B3" s="54"/>
    </row>
    <row r="4" spans="1:5" ht="16.899999999999999" customHeight="1">
      <c r="A4" s="54"/>
      <c r="B4" s="54"/>
    </row>
    <row r="5" spans="1:5">
      <c r="C5" s="11" t="s">
        <v>45</v>
      </c>
    </row>
    <row r="6" spans="1:5" ht="25.5">
      <c r="A6" s="199"/>
      <c r="B6" s="200"/>
      <c r="C6" s="52" t="s">
        <v>254</v>
      </c>
    </row>
    <row r="7" spans="1:5" ht="14.45" customHeight="1">
      <c r="A7" s="201"/>
      <c r="B7" s="202"/>
      <c r="C7" s="52" t="s">
        <v>48</v>
      </c>
    </row>
    <row r="8" spans="1:5">
      <c r="A8" s="4">
        <v>1</v>
      </c>
      <c r="B8" s="118" t="str">
        <f>CONCATENATE("Risikogewichteter Positionsbetrag per ",'Ref Date'!D3)</f>
        <v>Risikogewichteter Positionsbetrag per Jun 25</v>
      </c>
      <c r="C8" s="135">
        <v>6230569045.0699997</v>
      </c>
    </row>
    <row r="9" spans="1:5">
      <c r="A9" s="5">
        <v>2</v>
      </c>
      <c r="B9" s="119" t="s">
        <v>255</v>
      </c>
      <c r="C9" s="135">
        <v>22738962.010000002</v>
      </c>
    </row>
    <row r="10" spans="1:5">
      <c r="A10" s="5">
        <v>3</v>
      </c>
      <c r="B10" s="119" t="s">
        <v>256</v>
      </c>
      <c r="C10" s="135">
        <v>-84148904.420000002</v>
      </c>
    </row>
    <row r="11" spans="1:5">
      <c r="A11" s="5">
        <v>4</v>
      </c>
      <c r="B11" s="119" t="s">
        <v>257</v>
      </c>
      <c r="C11" s="135">
        <v>11598403.310000001</v>
      </c>
    </row>
    <row r="12" spans="1:5">
      <c r="A12" s="5">
        <v>5</v>
      </c>
      <c r="B12" s="119" t="s">
        <v>258</v>
      </c>
      <c r="C12" s="135">
        <v>0</v>
      </c>
    </row>
    <row r="13" spans="1:5">
      <c r="A13" s="5">
        <v>6</v>
      </c>
      <c r="B13" s="119" t="s">
        <v>259</v>
      </c>
      <c r="C13" s="135">
        <v>0</v>
      </c>
    </row>
    <row r="14" spans="1:5">
      <c r="A14" s="5">
        <v>7</v>
      </c>
      <c r="B14" s="119" t="s">
        <v>260</v>
      </c>
      <c r="C14" s="135">
        <v>124856</v>
      </c>
    </row>
    <row r="15" spans="1:5">
      <c r="A15" s="5">
        <v>8</v>
      </c>
      <c r="B15" s="119" t="s">
        <v>261</v>
      </c>
      <c r="C15" s="135">
        <v>-15223465.32</v>
      </c>
    </row>
    <row r="16" spans="1:5">
      <c r="A16" s="4">
        <v>9</v>
      </c>
      <c r="B16" s="118" t="str">
        <f>CONCATENATE("Risikogewichteter Positionsbetrag per ",'Ref Date'!D2)</f>
        <v>Risikogewichteter Positionsbetrag per Sep 25</v>
      </c>
      <c r="C16" s="135">
        <v>6165658896.6499996</v>
      </c>
    </row>
    <row r="17" spans="2:3">
      <c r="B17" s="3"/>
      <c r="C17" s="3"/>
    </row>
  </sheetData>
  <mergeCells count="2">
    <mergeCell ref="A6:B6"/>
    <mergeCell ref="A7:B7"/>
  </mergeCells>
  <hyperlinks>
    <hyperlink ref="A1" location="Index!A1" display="&lt;- zurück" xr:uid="{134B7454-5EBB-4D92-A61E-DBF5843575FC}"/>
  </hyperlinks>
  <pageMargins left="0.7" right="0.7" top="0.75" bottom="0.75" header="0.3" footer="0.3"/>
  <pageSetup scale="6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C70E9-5737-497B-B4C9-1BBC62B3D156}">
  <sheetPr>
    <pageSetUpPr fitToPage="1"/>
  </sheetPr>
  <dimension ref="A1:K57"/>
  <sheetViews>
    <sheetView showGridLines="0" tabSelected="1" topLeftCell="A31" zoomScaleNormal="100" workbookViewId="0">
      <selection activeCell="B64" sqref="B64"/>
    </sheetView>
  </sheetViews>
  <sheetFormatPr baseColWidth="10" defaultColWidth="8.85546875" defaultRowHeight="12.75"/>
  <cols>
    <col min="1" max="1" width="10.85546875" style="47" customWidth="1"/>
    <col min="2" max="2" width="65.7109375" style="47" customWidth="1"/>
    <col min="3" max="10" width="21.85546875" style="47" customWidth="1"/>
    <col min="11" max="16384" width="8.85546875" style="47"/>
  </cols>
  <sheetData>
    <row r="1" spans="1:11" ht="12.75" customHeight="1">
      <c r="A1" s="6" t="s">
        <v>43</v>
      </c>
    </row>
    <row r="2" spans="1:11" ht="12.75" customHeight="1"/>
    <row r="3" spans="1:11" ht="24" customHeight="1">
      <c r="A3" s="46" t="s">
        <v>262</v>
      </c>
      <c r="B3" s="17"/>
      <c r="C3" s="48"/>
      <c r="D3" s="48"/>
      <c r="E3" s="48"/>
      <c r="F3" s="48"/>
      <c r="G3" s="48"/>
      <c r="H3" s="48"/>
      <c r="I3" s="48"/>
      <c r="J3" s="48"/>
    </row>
    <row r="4" spans="1:11" ht="19.149999999999999" customHeight="1">
      <c r="A4" s="79"/>
      <c r="B4" s="48"/>
      <c r="C4" s="48"/>
      <c r="D4" s="48"/>
      <c r="E4" s="48"/>
      <c r="F4" s="48"/>
      <c r="G4" s="48"/>
      <c r="H4" s="48"/>
      <c r="I4" s="48"/>
      <c r="J4" s="48"/>
    </row>
    <row r="5" spans="1:11" ht="19.899999999999999" customHeight="1">
      <c r="A5" s="48"/>
      <c r="B5" s="117" t="s">
        <v>263</v>
      </c>
      <c r="C5" s="48"/>
    </row>
    <row r="6" spans="1:11" ht="19.899999999999999" customHeight="1">
      <c r="A6" s="48"/>
      <c r="B6" s="116"/>
      <c r="C6" s="48"/>
      <c r="J6" s="11" t="s">
        <v>191</v>
      </c>
    </row>
    <row r="7" spans="1:11" ht="19.899999999999999" customHeight="1">
      <c r="A7" s="48"/>
      <c r="B7" s="49"/>
      <c r="C7" s="51" t="s">
        <v>48</v>
      </c>
      <c r="D7" s="106" t="s">
        <v>49</v>
      </c>
      <c r="E7" s="106" t="s">
        <v>50</v>
      </c>
      <c r="F7" s="106" t="s">
        <v>122</v>
      </c>
      <c r="G7" s="106" t="s">
        <v>123</v>
      </c>
      <c r="H7" s="106" t="s">
        <v>264</v>
      </c>
      <c r="I7" s="106" t="s">
        <v>265</v>
      </c>
      <c r="J7" s="22" t="s">
        <v>266</v>
      </c>
      <c r="K7" s="136"/>
    </row>
    <row r="8" spans="1:11" s="50" customFormat="1" ht="19.149999999999999" customHeight="1">
      <c r="C8" s="203" t="s">
        <v>267</v>
      </c>
      <c r="D8" s="203"/>
      <c r="E8" s="203"/>
      <c r="F8" s="203"/>
      <c r="G8" s="203" t="s">
        <v>268</v>
      </c>
      <c r="H8" s="203"/>
      <c r="I8" s="203"/>
      <c r="J8" s="203"/>
      <c r="K8" s="137"/>
    </row>
    <row r="9" spans="1:11" ht="19.899999999999999" customHeight="1">
      <c r="A9" s="51" t="s">
        <v>213</v>
      </c>
      <c r="B9" s="53" t="s">
        <v>269</v>
      </c>
      <c r="C9" s="115">
        <f>'Ref Date'!C2</f>
        <v>45930</v>
      </c>
      <c r="D9" s="115">
        <f>EOMONTH(C9,-3)</f>
        <v>45838</v>
      </c>
      <c r="E9" s="115">
        <f>EOMONTH(C9,-6)</f>
        <v>45747</v>
      </c>
      <c r="F9" s="115">
        <f>EOMONTH(C9,-9)</f>
        <v>45657</v>
      </c>
      <c r="G9" s="115">
        <f>C9</f>
        <v>45930</v>
      </c>
      <c r="H9" s="115">
        <f>D9</f>
        <v>45838</v>
      </c>
      <c r="I9" s="115">
        <f>E9</f>
        <v>45747</v>
      </c>
      <c r="J9" s="115">
        <f>F9</f>
        <v>45657</v>
      </c>
      <c r="K9" s="136"/>
    </row>
    <row r="10" spans="1:11" ht="25.5">
      <c r="A10" s="77" t="s">
        <v>215</v>
      </c>
      <c r="B10" s="53" t="s">
        <v>270</v>
      </c>
      <c r="C10" s="114">
        <v>12</v>
      </c>
      <c r="D10" s="114">
        <v>12</v>
      </c>
      <c r="E10" s="114">
        <v>12</v>
      </c>
      <c r="F10" s="114">
        <v>12</v>
      </c>
      <c r="G10" s="114">
        <v>12</v>
      </c>
      <c r="H10" s="114">
        <v>12</v>
      </c>
      <c r="I10" s="114">
        <v>12</v>
      </c>
      <c r="J10" s="114">
        <v>12</v>
      </c>
      <c r="K10" s="136"/>
    </row>
    <row r="11" spans="1:11" ht="19.899999999999999" customHeight="1">
      <c r="A11" s="112" t="s">
        <v>271</v>
      </c>
      <c r="B11" s="111"/>
      <c r="C11" s="138"/>
      <c r="D11" s="138"/>
      <c r="E11" s="138"/>
      <c r="F11" s="138"/>
      <c r="G11" s="138"/>
      <c r="H11" s="138"/>
      <c r="I11" s="138"/>
      <c r="J11" s="139"/>
      <c r="K11" s="136"/>
    </row>
    <row r="12" spans="1:11" ht="19.149999999999999" customHeight="1">
      <c r="A12" s="51" t="s">
        <v>51</v>
      </c>
      <c r="B12" s="53" t="s">
        <v>272</v>
      </c>
      <c r="C12" s="140"/>
      <c r="D12" s="141"/>
      <c r="E12" s="141"/>
      <c r="F12" s="142"/>
      <c r="G12" s="124">
        <v>4366844207.4382505</v>
      </c>
      <c r="H12" s="124">
        <v>4202794146.1777496</v>
      </c>
      <c r="I12" s="124">
        <v>3980789911.9650826</v>
      </c>
      <c r="J12" s="124">
        <v>3743133305.6799164</v>
      </c>
      <c r="K12" s="136"/>
    </row>
    <row r="13" spans="1:11" ht="19.899999999999999" customHeight="1">
      <c r="A13" s="112" t="s">
        <v>273</v>
      </c>
      <c r="B13" s="111"/>
      <c r="C13" s="138"/>
      <c r="D13" s="138"/>
      <c r="E13" s="138"/>
      <c r="F13" s="138"/>
      <c r="G13" s="138"/>
      <c r="H13" s="138"/>
      <c r="I13" s="138"/>
      <c r="J13" s="139"/>
      <c r="K13" s="136"/>
    </row>
    <row r="14" spans="1:11" ht="19.899999999999999" customHeight="1">
      <c r="A14" s="51" t="s">
        <v>53</v>
      </c>
      <c r="B14" s="53" t="s">
        <v>274</v>
      </c>
      <c r="C14" s="124">
        <v>11917130468.375</v>
      </c>
      <c r="D14" s="124">
        <v>11740054409.466665</v>
      </c>
      <c r="E14" s="124">
        <v>11558588587.150002</v>
      </c>
      <c r="F14" s="124">
        <v>11352444399.858335</v>
      </c>
      <c r="G14" s="124">
        <v>881060783.75758326</v>
      </c>
      <c r="H14" s="124">
        <v>861069647.48841667</v>
      </c>
      <c r="I14" s="124">
        <v>847657348.90225017</v>
      </c>
      <c r="J14" s="124">
        <v>831615483.55300033</v>
      </c>
      <c r="K14" s="136"/>
    </row>
    <row r="15" spans="1:11" ht="19.899999999999999" customHeight="1">
      <c r="A15" s="51" t="s">
        <v>55</v>
      </c>
      <c r="B15" s="113" t="s">
        <v>275</v>
      </c>
      <c r="C15" s="124">
        <v>7805551588.2250013</v>
      </c>
      <c r="D15" s="124">
        <v>7688273496.1583328</v>
      </c>
      <c r="E15" s="124">
        <v>7553717081.1083307</v>
      </c>
      <c r="F15" s="124">
        <v>7404695589.0416651</v>
      </c>
      <c r="G15" s="124">
        <v>390277579.41125005</v>
      </c>
      <c r="H15" s="124">
        <v>384413674.80791664</v>
      </c>
      <c r="I15" s="124">
        <v>377685854.05541676</v>
      </c>
      <c r="J15" s="124">
        <v>370234779.45208335</v>
      </c>
      <c r="K15" s="136"/>
    </row>
    <row r="16" spans="1:11" ht="19.899999999999999" customHeight="1">
      <c r="A16" s="51" t="s">
        <v>57</v>
      </c>
      <c r="B16" s="113" t="s">
        <v>276</v>
      </c>
      <c r="C16" s="124">
        <v>4107063383.7083335</v>
      </c>
      <c r="D16" s="124">
        <v>4046321989.8333335</v>
      </c>
      <c r="E16" s="124">
        <v>3988006587.9833336</v>
      </c>
      <c r="F16" s="124">
        <v>3917107267.9000001</v>
      </c>
      <c r="G16" s="124">
        <v>490783204.34633332</v>
      </c>
      <c r="H16" s="124">
        <v>476655972.68049997</v>
      </c>
      <c r="I16" s="124">
        <v>469971494.84683341</v>
      </c>
      <c r="J16" s="124">
        <v>461380704.10091668</v>
      </c>
      <c r="K16" s="136"/>
    </row>
    <row r="17" spans="1:11" ht="19.899999999999999" customHeight="1">
      <c r="A17" s="51" t="s">
        <v>61</v>
      </c>
      <c r="B17" s="53" t="s">
        <v>277</v>
      </c>
      <c r="C17" s="124">
        <v>2557116410.4000001</v>
      </c>
      <c r="D17" s="124">
        <v>2529773581.5166664</v>
      </c>
      <c r="E17" s="124">
        <v>2510539318.4249997</v>
      </c>
      <c r="F17" s="124">
        <v>2502455497.5999999</v>
      </c>
      <c r="G17" s="124">
        <v>1015195491.1916667</v>
      </c>
      <c r="H17" s="124">
        <v>1000962734.7525001</v>
      </c>
      <c r="I17" s="124">
        <v>983567465.0625</v>
      </c>
      <c r="J17" s="124">
        <v>979203560.43666685</v>
      </c>
      <c r="K17" s="136"/>
    </row>
    <row r="18" spans="1:11" ht="40.15" customHeight="1">
      <c r="A18" s="51" t="s">
        <v>63</v>
      </c>
      <c r="B18" s="113" t="s">
        <v>278</v>
      </c>
      <c r="C18" s="124">
        <v>299903791.53333336</v>
      </c>
      <c r="D18" s="124">
        <v>289066222.81666672</v>
      </c>
      <c r="E18" s="124">
        <v>289677004.25000006</v>
      </c>
      <c r="F18" s="124">
        <v>295170089.00000006</v>
      </c>
      <c r="G18" s="124">
        <v>70327047.959999993</v>
      </c>
      <c r="H18" s="124">
        <v>67900600.447500005</v>
      </c>
      <c r="I18" s="124">
        <v>68001411.160833344</v>
      </c>
      <c r="J18" s="124">
        <v>69406987.125</v>
      </c>
      <c r="K18" s="136"/>
    </row>
    <row r="19" spans="1:11" ht="19.899999999999999" customHeight="1">
      <c r="A19" s="51" t="s">
        <v>65</v>
      </c>
      <c r="B19" s="113" t="s">
        <v>279</v>
      </c>
      <c r="C19" s="124">
        <v>2239406503.8916664</v>
      </c>
      <c r="D19" s="124">
        <v>2225301070.2249999</v>
      </c>
      <c r="E19" s="124">
        <v>2204962613.1500001</v>
      </c>
      <c r="F19" s="124">
        <v>2192520581.5916667</v>
      </c>
      <c r="G19" s="124">
        <v>927062328.25666666</v>
      </c>
      <c r="H19" s="124">
        <v>917655845.82999992</v>
      </c>
      <c r="I19" s="124">
        <v>899666352.8766669</v>
      </c>
      <c r="J19" s="124">
        <v>895031746.3033334</v>
      </c>
      <c r="K19" s="136"/>
    </row>
    <row r="20" spans="1:11" ht="19.899999999999999" customHeight="1">
      <c r="A20" s="51" t="s">
        <v>66</v>
      </c>
      <c r="B20" s="113" t="s">
        <v>280</v>
      </c>
      <c r="C20" s="124">
        <v>17806114.974999998</v>
      </c>
      <c r="D20" s="124">
        <v>15406288.475</v>
      </c>
      <c r="E20" s="124">
        <v>15899701.025</v>
      </c>
      <c r="F20" s="124">
        <v>14764827.008333333</v>
      </c>
      <c r="G20" s="124">
        <v>17806114.974999998</v>
      </c>
      <c r="H20" s="124">
        <v>15406288.475</v>
      </c>
      <c r="I20" s="124">
        <v>15899701.025</v>
      </c>
      <c r="J20" s="124">
        <v>14764827.008333333</v>
      </c>
      <c r="K20" s="136"/>
    </row>
    <row r="21" spans="1:11" ht="19.899999999999999" customHeight="1">
      <c r="A21" s="51" t="s">
        <v>70</v>
      </c>
      <c r="B21" s="113" t="s">
        <v>281</v>
      </c>
      <c r="C21" s="143"/>
      <c r="D21" s="144"/>
      <c r="E21" s="144"/>
      <c r="F21" s="144"/>
      <c r="G21" s="124">
        <v>0</v>
      </c>
      <c r="H21" s="124">
        <v>0</v>
      </c>
      <c r="I21" s="124">
        <v>0</v>
      </c>
      <c r="J21" s="124">
        <v>0</v>
      </c>
      <c r="K21" s="136"/>
    </row>
    <row r="22" spans="1:11" ht="19.899999999999999" customHeight="1">
      <c r="A22" s="51" t="s">
        <v>72</v>
      </c>
      <c r="B22" s="53" t="s">
        <v>282</v>
      </c>
      <c r="C22" s="124">
        <v>2020754685.3999999</v>
      </c>
      <c r="D22" s="124">
        <v>1923667572.8833332</v>
      </c>
      <c r="E22" s="124">
        <v>1946383647.0083334</v>
      </c>
      <c r="F22" s="124">
        <v>1982555027.6499999</v>
      </c>
      <c r="G22" s="124">
        <v>364934547.63499999</v>
      </c>
      <c r="H22" s="124">
        <v>357259624.69</v>
      </c>
      <c r="I22" s="124">
        <v>363164383.29708332</v>
      </c>
      <c r="J22" s="124">
        <v>371593804.76416665</v>
      </c>
      <c r="K22" s="136"/>
    </row>
    <row r="23" spans="1:11" ht="25.5">
      <c r="A23" s="51" t="s">
        <v>80</v>
      </c>
      <c r="B23" s="113" t="s">
        <v>283</v>
      </c>
      <c r="C23" s="124">
        <v>171518113.19166666</v>
      </c>
      <c r="D23" s="124">
        <v>173238065.70833334</v>
      </c>
      <c r="E23" s="124">
        <v>177985934.67500001</v>
      </c>
      <c r="F23" s="124">
        <v>184527249.19999996</v>
      </c>
      <c r="G23" s="124">
        <v>171518113.19166666</v>
      </c>
      <c r="H23" s="124">
        <v>173238065.70833334</v>
      </c>
      <c r="I23" s="124">
        <v>177985934.67500001</v>
      </c>
      <c r="J23" s="124">
        <v>184527249.19999996</v>
      </c>
      <c r="K23" s="136"/>
    </row>
    <row r="24" spans="1:11" ht="25.5">
      <c r="A24" s="51" t="s">
        <v>82</v>
      </c>
      <c r="B24" s="113" t="s">
        <v>284</v>
      </c>
      <c r="C24" s="124">
        <v>0</v>
      </c>
      <c r="D24" s="124">
        <v>0</v>
      </c>
      <c r="E24" s="124">
        <v>0</v>
      </c>
      <c r="F24" s="124">
        <v>0</v>
      </c>
      <c r="G24" s="124">
        <v>0</v>
      </c>
      <c r="H24" s="124">
        <v>0</v>
      </c>
      <c r="I24" s="124">
        <v>0</v>
      </c>
      <c r="J24" s="124">
        <v>0</v>
      </c>
      <c r="K24" s="136"/>
    </row>
    <row r="25" spans="1:11" ht="19.899999999999999" customHeight="1">
      <c r="A25" s="51" t="s">
        <v>83</v>
      </c>
      <c r="B25" s="113" t="s">
        <v>285</v>
      </c>
      <c r="C25" s="124">
        <v>1849236572.2083333</v>
      </c>
      <c r="D25" s="124">
        <v>1750429507.1750002</v>
      </c>
      <c r="E25" s="124">
        <v>1768397712.3333333</v>
      </c>
      <c r="F25" s="124">
        <v>1798027778.4499998</v>
      </c>
      <c r="G25" s="124">
        <v>193416434.44333339</v>
      </c>
      <c r="H25" s="124">
        <v>184021558.98166668</v>
      </c>
      <c r="I25" s="124">
        <v>185178448.62208334</v>
      </c>
      <c r="J25" s="124">
        <v>187066555.56416669</v>
      </c>
      <c r="K25" s="136"/>
    </row>
    <row r="26" spans="1:11" ht="19.899999999999999" customHeight="1">
      <c r="A26" s="51" t="s">
        <v>84</v>
      </c>
      <c r="B26" s="53" t="s">
        <v>286</v>
      </c>
      <c r="C26" s="124">
        <v>33659074.416666664</v>
      </c>
      <c r="D26" s="124">
        <v>32291336.599999994</v>
      </c>
      <c r="E26" s="124">
        <v>28388889.833333332</v>
      </c>
      <c r="F26" s="124">
        <v>24452966.150000002</v>
      </c>
      <c r="G26" s="124">
        <v>13308204.950000001</v>
      </c>
      <c r="H26" s="124">
        <v>12170176.733333332</v>
      </c>
      <c r="I26" s="124">
        <v>8780338.6999999993</v>
      </c>
      <c r="J26" s="124">
        <v>5345333.583333333</v>
      </c>
      <c r="K26" s="136"/>
    </row>
    <row r="27" spans="1:11" ht="19.899999999999999" customHeight="1">
      <c r="A27" s="51" t="s">
        <v>85</v>
      </c>
      <c r="B27" s="53" t="s">
        <v>287</v>
      </c>
      <c r="C27" s="124">
        <v>1201502390.3083332</v>
      </c>
      <c r="D27" s="124">
        <v>1294710227.2916665</v>
      </c>
      <c r="E27" s="124">
        <v>1279695489.9416664</v>
      </c>
      <c r="F27" s="124">
        <v>1260924040.575</v>
      </c>
      <c r="G27" s="124">
        <v>39924409.951625004</v>
      </c>
      <c r="H27" s="124">
        <v>44662511.004833333</v>
      </c>
      <c r="I27" s="124">
        <v>44285351.286583334</v>
      </c>
      <c r="J27" s="124">
        <v>43846096.161499999</v>
      </c>
      <c r="K27" s="136"/>
    </row>
    <row r="28" spans="1:11" ht="19.899999999999999" customHeight="1">
      <c r="A28" s="51" t="s">
        <v>87</v>
      </c>
      <c r="B28" s="53" t="s">
        <v>288</v>
      </c>
      <c r="C28" s="140"/>
      <c r="D28" s="141"/>
      <c r="E28" s="141"/>
      <c r="F28" s="142"/>
      <c r="G28" s="124">
        <v>2314423437.4858751</v>
      </c>
      <c r="H28" s="124">
        <v>2276124694.6690831</v>
      </c>
      <c r="I28" s="124">
        <v>2247454887.2484169</v>
      </c>
      <c r="J28" s="124">
        <v>2231604278.4986668</v>
      </c>
      <c r="K28" s="136"/>
    </row>
    <row r="29" spans="1:11" ht="19.899999999999999" customHeight="1">
      <c r="A29" s="112" t="s">
        <v>289</v>
      </c>
      <c r="B29" s="111"/>
      <c r="C29" s="138"/>
      <c r="D29" s="138"/>
      <c r="E29" s="138"/>
      <c r="F29" s="138"/>
      <c r="G29" s="138"/>
      <c r="H29" s="138"/>
      <c r="I29" s="138"/>
      <c r="J29" s="139"/>
      <c r="K29" s="136"/>
    </row>
    <row r="30" spans="1:11" ht="19.899999999999999" customHeight="1">
      <c r="A30" s="51" t="s">
        <v>89</v>
      </c>
      <c r="B30" s="53" t="s">
        <v>290</v>
      </c>
      <c r="C30" s="124">
        <v>0</v>
      </c>
      <c r="D30" s="124">
        <v>0</v>
      </c>
      <c r="E30" s="124">
        <v>0</v>
      </c>
      <c r="F30" s="124">
        <v>0</v>
      </c>
      <c r="G30" s="124">
        <v>0</v>
      </c>
      <c r="H30" s="124">
        <v>0</v>
      </c>
      <c r="I30" s="124">
        <v>0</v>
      </c>
      <c r="J30" s="124">
        <v>0</v>
      </c>
      <c r="K30" s="136"/>
    </row>
    <row r="31" spans="1:11" ht="19.899999999999999" customHeight="1">
      <c r="A31" s="51" t="s">
        <v>91</v>
      </c>
      <c r="B31" s="53" t="s">
        <v>291</v>
      </c>
      <c r="C31" s="124">
        <v>331800044.6833334</v>
      </c>
      <c r="D31" s="124">
        <v>335638277.12500006</v>
      </c>
      <c r="E31" s="124">
        <v>338863025.72500008</v>
      </c>
      <c r="F31" s="124">
        <v>364707404.50833338</v>
      </c>
      <c r="G31" s="124">
        <v>267454223.78333333</v>
      </c>
      <c r="H31" s="124">
        <v>272997537.15833336</v>
      </c>
      <c r="I31" s="124">
        <v>280434946.79583335</v>
      </c>
      <c r="J31" s="124">
        <v>301695311.62916666</v>
      </c>
      <c r="K31" s="136"/>
    </row>
    <row r="32" spans="1:11" ht="19.899999999999999" customHeight="1">
      <c r="A32" s="51" t="s">
        <v>93</v>
      </c>
      <c r="B32" s="53" t="s">
        <v>292</v>
      </c>
      <c r="C32" s="124">
        <v>181457585.61666667</v>
      </c>
      <c r="D32" s="124">
        <v>185662938.09166667</v>
      </c>
      <c r="E32" s="124">
        <v>195540450.9666667</v>
      </c>
      <c r="F32" s="124">
        <v>209357055.02500001</v>
      </c>
      <c r="G32" s="124">
        <v>170979986.64999998</v>
      </c>
      <c r="H32" s="124">
        <v>171988361.65833333</v>
      </c>
      <c r="I32" s="124">
        <v>179387158.30000004</v>
      </c>
      <c r="J32" s="124">
        <v>188058804.63166666</v>
      </c>
      <c r="K32" s="136"/>
    </row>
    <row r="33" spans="1:11" ht="60" customHeight="1">
      <c r="A33" s="51" t="s">
        <v>293</v>
      </c>
      <c r="B33" s="53" t="s">
        <v>294</v>
      </c>
      <c r="C33" s="140"/>
      <c r="D33" s="141"/>
      <c r="E33" s="141"/>
      <c r="F33" s="142"/>
      <c r="G33" s="124">
        <v>0</v>
      </c>
      <c r="H33" s="124">
        <v>0</v>
      </c>
      <c r="I33" s="124">
        <v>0</v>
      </c>
      <c r="J33" s="124">
        <v>0</v>
      </c>
      <c r="K33" s="136"/>
    </row>
    <row r="34" spans="1:11" ht="25.5">
      <c r="A34" s="51" t="s">
        <v>295</v>
      </c>
      <c r="B34" s="53" t="s">
        <v>296</v>
      </c>
      <c r="C34" s="140"/>
      <c r="D34" s="141"/>
      <c r="E34" s="141"/>
      <c r="F34" s="142"/>
      <c r="G34" s="124">
        <v>0</v>
      </c>
      <c r="H34" s="124">
        <v>0</v>
      </c>
      <c r="I34" s="124">
        <v>0</v>
      </c>
      <c r="J34" s="124">
        <v>0</v>
      </c>
      <c r="K34" s="136"/>
    </row>
    <row r="35" spans="1:11" ht="19.899999999999999" customHeight="1">
      <c r="A35" s="51" t="s">
        <v>97</v>
      </c>
      <c r="B35" s="53" t="s">
        <v>297</v>
      </c>
      <c r="C35" s="124">
        <v>513257630.29999995</v>
      </c>
      <c r="D35" s="124">
        <v>521301215.2166667</v>
      </c>
      <c r="E35" s="124">
        <v>534403476.69166666</v>
      </c>
      <c r="F35" s="124">
        <v>574064459.5333333</v>
      </c>
      <c r="G35" s="124">
        <v>438434210.43333334</v>
      </c>
      <c r="H35" s="124">
        <v>444985898.81666666</v>
      </c>
      <c r="I35" s="124">
        <v>459822105.09583348</v>
      </c>
      <c r="J35" s="124">
        <v>489754116.26083344</v>
      </c>
      <c r="K35" s="136"/>
    </row>
    <row r="36" spans="1:11" ht="19.899999999999999" customHeight="1">
      <c r="A36" s="51" t="s">
        <v>298</v>
      </c>
      <c r="B36" s="113" t="s">
        <v>299</v>
      </c>
      <c r="C36" s="124">
        <v>0</v>
      </c>
      <c r="D36" s="124">
        <v>0</v>
      </c>
      <c r="E36" s="124">
        <v>0</v>
      </c>
      <c r="F36" s="124">
        <v>0</v>
      </c>
      <c r="G36" s="124">
        <v>0</v>
      </c>
      <c r="H36" s="124">
        <v>0</v>
      </c>
      <c r="I36" s="124">
        <v>0</v>
      </c>
      <c r="J36" s="124">
        <v>0</v>
      </c>
      <c r="K36" s="136"/>
    </row>
    <row r="37" spans="1:11" ht="19.899999999999999" customHeight="1">
      <c r="A37" s="51" t="s">
        <v>300</v>
      </c>
      <c r="B37" s="113" t="s">
        <v>301</v>
      </c>
      <c r="C37" s="124">
        <v>0</v>
      </c>
      <c r="D37" s="124">
        <v>0</v>
      </c>
      <c r="E37" s="124">
        <v>0</v>
      </c>
      <c r="F37" s="124">
        <v>0</v>
      </c>
      <c r="G37" s="124">
        <v>0</v>
      </c>
      <c r="H37" s="124">
        <v>0</v>
      </c>
      <c r="I37" s="124">
        <v>0</v>
      </c>
      <c r="J37" s="124">
        <v>0</v>
      </c>
      <c r="K37" s="136"/>
    </row>
    <row r="38" spans="1:11" ht="19.899999999999999" customHeight="1">
      <c r="A38" s="51" t="s">
        <v>302</v>
      </c>
      <c r="B38" s="113" t="s">
        <v>303</v>
      </c>
      <c r="C38" s="124">
        <v>513257630.29999995</v>
      </c>
      <c r="D38" s="124">
        <v>521301215.2166667</v>
      </c>
      <c r="E38" s="124">
        <v>534403476.69166666</v>
      </c>
      <c r="F38" s="124">
        <v>574064459.5333333</v>
      </c>
      <c r="G38" s="124">
        <v>438434210.43333334</v>
      </c>
      <c r="H38" s="124">
        <v>444985898.81666666</v>
      </c>
      <c r="I38" s="124">
        <v>459822105.09583348</v>
      </c>
      <c r="J38" s="124">
        <v>489754116.26083344</v>
      </c>
      <c r="K38" s="136"/>
    </row>
    <row r="39" spans="1:11" ht="19.899999999999999" customHeight="1">
      <c r="A39" s="112" t="s">
        <v>304</v>
      </c>
      <c r="B39" s="111"/>
      <c r="C39" s="145"/>
      <c r="D39" s="145"/>
      <c r="E39" s="145"/>
      <c r="F39" s="145"/>
      <c r="G39" s="146" t="s">
        <v>304</v>
      </c>
      <c r="H39" s="146"/>
      <c r="I39" s="146"/>
      <c r="J39" s="147"/>
      <c r="K39" s="136"/>
    </row>
    <row r="40" spans="1:11" ht="19.899999999999999" customHeight="1">
      <c r="A40" s="51" t="s">
        <v>305</v>
      </c>
      <c r="B40" s="53" t="s">
        <v>306</v>
      </c>
      <c r="C40" s="140"/>
      <c r="D40" s="141"/>
      <c r="E40" s="141"/>
      <c r="F40" s="142"/>
      <c r="G40" s="124">
        <v>4366844207.4382505</v>
      </c>
      <c r="H40" s="124">
        <v>4202794146.1777496</v>
      </c>
      <c r="I40" s="124">
        <v>3980789911.9650826</v>
      </c>
      <c r="J40" s="124">
        <v>3743133305.6799164</v>
      </c>
      <c r="K40" s="136"/>
    </row>
    <row r="41" spans="1:11" ht="19.899999999999999" customHeight="1">
      <c r="A41" s="51" t="s">
        <v>103</v>
      </c>
      <c r="B41" s="53" t="s">
        <v>307</v>
      </c>
      <c r="C41" s="140"/>
      <c r="D41" s="141"/>
      <c r="E41" s="141"/>
      <c r="F41" s="142"/>
      <c r="G41" s="124">
        <v>1882597887.1448958</v>
      </c>
      <c r="H41" s="124">
        <v>1837747455.9447715</v>
      </c>
      <c r="I41" s="124">
        <v>1794241442.2449377</v>
      </c>
      <c r="J41" s="124">
        <v>1748458822.3301878</v>
      </c>
      <c r="K41" s="136"/>
    </row>
    <row r="42" spans="1:11" ht="19.899999999999999" customHeight="1">
      <c r="A42" s="51" t="s">
        <v>308</v>
      </c>
      <c r="B42" s="53" t="s">
        <v>309</v>
      </c>
      <c r="C42" s="110"/>
      <c r="D42" s="109"/>
      <c r="E42" s="109"/>
      <c r="F42" s="108"/>
      <c r="G42" s="107">
        <v>2.4647407138745172</v>
      </c>
      <c r="H42" s="107">
        <v>2.4309471636308801</v>
      </c>
      <c r="I42" s="107">
        <v>2.3668802955297048</v>
      </c>
      <c r="J42" s="107">
        <v>2.2923441062961758</v>
      </c>
      <c r="K42" s="136"/>
    </row>
    <row r="45" spans="1:11">
      <c r="A45" s="186" t="s">
        <v>310</v>
      </c>
      <c r="B45" s="186"/>
      <c r="C45" s="186"/>
      <c r="D45" s="186"/>
      <c r="E45" s="186"/>
      <c r="F45" s="186"/>
      <c r="G45" s="120"/>
      <c r="H45" s="120"/>
      <c r="I45" s="120"/>
      <c r="J45" s="120"/>
    </row>
    <row r="46" spans="1:11">
      <c r="A46" s="186"/>
      <c r="B46" s="186"/>
      <c r="C46" s="186"/>
      <c r="D46" s="186"/>
      <c r="E46" s="186"/>
      <c r="F46" s="186"/>
      <c r="G46" s="120"/>
      <c r="H46" s="120"/>
      <c r="I46" s="120"/>
      <c r="J46" s="120"/>
    </row>
    <row r="47" spans="1:11">
      <c r="A47" s="186" t="s">
        <v>311</v>
      </c>
      <c r="B47" s="186"/>
      <c r="C47" s="186"/>
      <c r="D47" s="186"/>
      <c r="E47" s="186"/>
      <c r="F47" s="186"/>
      <c r="G47" s="120"/>
      <c r="H47" s="120"/>
      <c r="I47" s="120"/>
      <c r="J47" s="120"/>
    </row>
    <row r="48" spans="1:11">
      <c r="A48" s="186"/>
      <c r="B48" s="186"/>
      <c r="C48" s="186"/>
      <c r="D48" s="186"/>
      <c r="E48" s="186"/>
      <c r="F48" s="186"/>
      <c r="G48" s="120"/>
      <c r="H48" s="120"/>
      <c r="I48" s="120"/>
      <c r="J48" s="120"/>
    </row>
    <row r="49" spans="1:10">
      <c r="A49" s="186" t="s">
        <v>312</v>
      </c>
      <c r="B49" s="186"/>
      <c r="C49" s="186"/>
      <c r="D49" s="186"/>
      <c r="E49" s="186"/>
      <c r="F49" s="186"/>
      <c r="G49" s="120"/>
      <c r="H49" s="120"/>
      <c r="I49" s="120"/>
      <c r="J49" s="120"/>
    </row>
    <row r="50" spans="1:10">
      <c r="A50" s="186"/>
      <c r="B50" s="186"/>
      <c r="C50" s="186"/>
      <c r="D50" s="186"/>
      <c r="E50" s="186"/>
      <c r="F50" s="186"/>
      <c r="G50" s="120"/>
      <c r="H50" s="120"/>
      <c r="I50" s="120"/>
      <c r="J50" s="120"/>
    </row>
    <row r="51" spans="1:10">
      <c r="A51" s="186" t="s">
        <v>313</v>
      </c>
      <c r="B51" s="186"/>
      <c r="C51" s="186"/>
      <c r="D51" s="186"/>
      <c r="E51" s="186"/>
      <c r="F51" s="186"/>
      <c r="G51" s="120"/>
      <c r="H51" s="120"/>
      <c r="I51" s="120"/>
      <c r="J51" s="120"/>
    </row>
    <row r="52" spans="1:10">
      <c r="A52" s="186"/>
      <c r="B52" s="186"/>
      <c r="C52" s="186"/>
      <c r="D52" s="186"/>
      <c r="E52" s="186"/>
      <c r="F52" s="186"/>
      <c r="G52" s="120"/>
      <c r="H52" s="120"/>
      <c r="I52" s="120"/>
      <c r="J52" s="120"/>
    </row>
    <row r="53" spans="1:10">
      <c r="A53" s="186" t="s">
        <v>314</v>
      </c>
      <c r="B53" s="186"/>
      <c r="C53" s="186"/>
      <c r="D53" s="186"/>
      <c r="E53" s="186"/>
      <c r="F53" s="186"/>
      <c r="G53" s="120"/>
      <c r="H53" s="120"/>
      <c r="I53" s="120"/>
      <c r="J53" s="120"/>
    </row>
    <row r="54" spans="1:10">
      <c r="A54" s="186"/>
      <c r="B54" s="186"/>
      <c r="C54" s="186"/>
      <c r="D54" s="186"/>
      <c r="E54" s="186"/>
      <c r="F54" s="186"/>
      <c r="G54" s="120"/>
      <c r="H54" s="120"/>
      <c r="I54" s="120"/>
      <c r="J54" s="120"/>
    </row>
    <row r="55" spans="1:10">
      <c r="A55" s="186" t="s">
        <v>315</v>
      </c>
      <c r="B55" s="186"/>
      <c r="C55" s="186"/>
      <c r="D55" s="186"/>
      <c r="E55" s="186"/>
      <c r="F55" s="186"/>
      <c r="G55" s="120"/>
      <c r="H55" s="120"/>
      <c r="I55" s="120"/>
      <c r="J55" s="120"/>
    </row>
    <row r="56" spans="1:10">
      <c r="A56" s="186"/>
      <c r="B56" s="186"/>
      <c r="C56" s="186"/>
      <c r="D56" s="186"/>
      <c r="E56" s="186"/>
      <c r="F56" s="186"/>
    </row>
    <row r="57" spans="1:10">
      <c r="A57" s="186" t="s">
        <v>316</v>
      </c>
      <c r="B57" s="186"/>
      <c r="C57" s="186"/>
      <c r="D57" s="186"/>
      <c r="E57" s="186"/>
      <c r="F57" s="186"/>
    </row>
  </sheetData>
  <mergeCells count="2">
    <mergeCell ref="C8:F8"/>
    <mergeCell ref="G8:J8"/>
  </mergeCells>
  <hyperlinks>
    <hyperlink ref="A1" location="Index!A1" display="&lt;- zurück" xr:uid="{E2739404-EBBD-4DEF-96C5-D24CCF9458D1}"/>
  </hyperlinks>
  <pageMargins left="0.7" right="0.7" top="0.75" bottom="0.75" header="0.3" footer="0.3"/>
  <pageSetup paperSize="9" scale="3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7b034ad-5263-42e6-bfbb-351927d897e8" xsi:nil="true"/>
    <lcf76f155ced4ddcb4097134ff3c332f xmlns="875ab208-e250-46dc-9d53-17758d6b1ee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2872D7F3567E845A88F14F01409085E" ma:contentTypeVersion="13" ma:contentTypeDescription="Ein neues Dokument erstellen." ma:contentTypeScope="" ma:versionID="3783cdc77aeabb332a6ba279542bb888">
  <xsd:schema xmlns:xsd="http://www.w3.org/2001/XMLSchema" xmlns:xs="http://www.w3.org/2001/XMLSchema" xmlns:p="http://schemas.microsoft.com/office/2006/metadata/properties" xmlns:ns2="875ab208-e250-46dc-9d53-17758d6b1eef" xmlns:ns3="f7b034ad-5263-42e6-bfbb-351927d897e8" targetNamespace="http://schemas.microsoft.com/office/2006/metadata/properties" ma:root="true" ma:fieldsID="52fbe30f15f923dc21fc8f1f0e3555db" ns2:_="" ns3:_="">
    <xsd:import namespace="875ab208-e250-46dc-9d53-17758d6b1eef"/>
    <xsd:import namespace="f7b034ad-5263-42e6-bfbb-351927d897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ab208-e250-46dc-9d53-17758d6b1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8e7e5b6c-b918-456f-bde5-0dbd0052dc3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b034ad-5263-42e6-bfbb-351927d897e8"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8dea0c58-29b4-4cde-b712-c84e982c0631}" ma:internalName="TaxCatchAll" ma:showField="CatchAllData" ma:web="f7b034ad-5263-42e6-bfbb-351927d897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FABF78-20B0-4D7E-90FC-59CCBB227D86}">
  <ds:schemaRefs>
    <ds:schemaRef ds:uri="http://schemas.microsoft.com/office/2006/metadata/properties"/>
    <ds:schemaRef ds:uri="http://schemas.microsoft.com/office/infopath/2007/PartnerControls"/>
    <ds:schemaRef ds:uri="f7b034ad-5263-42e6-bfbb-351927d897e8"/>
    <ds:schemaRef ds:uri="875ab208-e250-46dc-9d53-17758d6b1eef"/>
  </ds:schemaRefs>
</ds:datastoreItem>
</file>

<file path=customXml/itemProps2.xml><?xml version="1.0" encoding="utf-8"?>
<ds:datastoreItem xmlns:ds="http://schemas.openxmlformats.org/officeDocument/2006/customXml" ds:itemID="{47F89E14-4CB3-4654-A8DD-322F0114B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5ab208-e250-46dc-9d53-17758d6b1eef"/>
    <ds:schemaRef ds:uri="f7b034ad-5263-42e6-bfbb-351927d897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ADC831-A337-4D53-A390-23FB687F6B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4</vt:i4>
      </vt:variant>
    </vt:vector>
  </HeadingPairs>
  <TitlesOfParts>
    <vt:vector size="13" baseType="lpstr">
      <vt:lpstr>Deckblatt</vt:lpstr>
      <vt:lpstr>Ref Date</vt:lpstr>
      <vt:lpstr>Index</vt:lpstr>
      <vt:lpstr>EU OV1</vt:lpstr>
      <vt:lpstr>EU KM1</vt:lpstr>
      <vt:lpstr>EU CMS1</vt:lpstr>
      <vt:lpstr>EU CMS2</vt:lpstr>
      <vt:lpstr>EU CR8</vt:lpstr>
      <vt:lpstr>EU LIQ1</vt:lpstr>
      <vt:lpstr>Deckblatt!Druckbereich</vt:lpstr>
      <vt:lpstr>'EU CR8'!eu_cr8</vt:lpstr>
      <vt:lpstr>EU_KM1</vt:lpstr>
      <vt:lpstr>EU_OV1</vt:lpstr>
    </vt:vector>
  </TitlesOfParts>
  <Manager/>
  <Company>s IT Solutions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Azbekova Zhaniya BBA</dc:creator>
  <cp:keywords/>
  <dc:description/>
  <cp:lastModifiedBy>Sperl Joachim 0840 STMK</cp:lastModifiedBy>
  <cp:revision/>
  <cp:lastPrinted>2025-11-13T09:19:32Z</cp:lastPrinted>
  <dcterms:created xsi:type="dcterms:W3CDTF">2021-03-15T13:57:52Z</dcterms:created>
  <dcterms:modified xsi:type="dcterms:W3CDTF">2025-11-13T09:27:09Z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2021-08-18T10:38:15Z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24d93a6b-6ea0-4efe-8c76-7edb07f0e8bd</vt:lpwstr>
  </property>
  <property fmtid="{D5CDD505-2E9C-101B-9397-08002B2CF9AE}" pid="8" name="MSIP_Label_38939b85-7e40-4a1d-91e1-0e84c3b219d7_ContentBits">
    <vt:lpwstr>0</vt:lpwstr>
  </property>
  <property fmtid="{D5CDD505-2E9C-101B-9397-08002B2CF9AE}" pid="9" name="ContentTypeId">
    <vt:lpwstr>0x010100E2872D7F3567E845A88F14F01409085E</vt:lpwstr>
  </property>
  <property fmtid="{D5CDD505-2E9C-101B-9397-08002B2CF9AE}" pid="10" name="MediaServiceImageTags">
    <vt:lpwstr/>
  </property>
</Properties>
</file>