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1at.s-group.cc\0450\groups\Offenlegung\2024\"/>
    </mc:Choice>
  </mc:AlternateContent>
  <xr:revisionPtr revIDLastSave="0" documentId="13_ncr:1_{5AF6CF32-6183-4B53-9D7A-0EB5766E6F21}" xr6:coauthVersionLast="47" xr6:coauthVersionMax="47" xr10:uidLastSave="{00000000-0000-0000-0000-000000000000}"/>
  <bookViews>
    <workbookView xWindow="-120" yWindow="-120" windowWidth="29040" windowHeight="15840" xr2:uid="{25E811DF-6502-49F3-876D-355407E29400}"/>
  </bookViews>
  <sheets>
    <sheet name="Deckblatt" sheetId="204" r:id="rId1"/>
    <sheet name="Ref Date" sheetId="196" state="hidden" r:id="rId2"/>
    <sheet name="Index" sheetId="205" r:id="rId3"/>
    <sheet name="EU OV1" sheetId="138" r:id="rId4"/>
    <sheet name="EU KM1" sheetId="139" r:id="rId5"/>
    <sheet name="EU CR8" sheetId="209" r:id="rId6"/>
    <sheet name="EU LIQ1" sheetId="208" r:id="rId7"/>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_xlnm.Print_Area" localSheetId="0">Deckblatt!$A$1:$M$39</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SG_2_CC" localSheetId="0">#REF!</definedName>
    <definedName name="ESG_2_CC" localSheetId="2">#REF!</definedName>
    <definedName name="ESG_2_CC">#REF!</definedName>
    <definedName name="EU_AE1">#REF!</definedName>
    <definedName name="EU_AE2">#REF!</definedName>
    <definedName name="EU_AE3">#REF!</definedName>
    <definedName name="EU_CC1">#REF!</definedName>
    <definedName name="EU_CC2">#REF!</definedName>
    <definedName name="EU_CCR1">#REF!</definedName>
    <definedName name="EU_CCR2">#REF!</definedName>
    <definedName name="EU_CCR3">#REF!</definedName>
    <definedName name="EU_CCR4_A0400">#REF!</definedName>
    <definedName name="EU_CCR4_F0100">#REF!</definedName>
    <definedName name="EU_CCR4_F0200">#REF!</definedName>
    <definedName name="EU_CCR4_F0300">#REF!</definedName>
    <definedName name="EU_CCR5">#REF!</definedName>
    <definedName name="EU_CCR6">#REF!</definedName>
    <definedName name="EU_CCR8">#REF!</definedName>
    <definedName name="EU_CCyB1">#REF!</definedName>
    <definedName name="EU_CCyB2">#REF!</definedName>
    <definedName name="EU_CQ1">#REF!</definedName>
    <definedName name="EU_CQ3">#REF!</definedName>
    <definedName name="EU_CQ4">#REF!</definedName>
    <definedName name="EU_CQ5">#REF!</definedName>
    <definedName name="EU_CQ7">#REF!</definedName>
    <definedName name="EU_CR1">#REF!</definedName>
    <definedName name="EU_CR1_A">#REF!</definedName>
    <definedName name="EU_CR10.1">#REF!</definedName>
    <definedName name="EU_CR10.2">#REF!</definedName>
    <definedName name="EU_CR10.5">#REF!</definedName>
    <definedName name="EU_CR2">#REF!</definedName>
    <definedName name="EU_CR3">#REF!</definedName>
    <definedName name="EU_CR4">#REF!</definedName>
    <definedName name="EU_CR5">#REF!</definedName>
    <definedName name="EU_CR6_A">#REF!</definedName>
    <definedName name="EU_CR6_A0402">#REF!</definedName>
    <definedName name="EU_CR6_A0404">#REF!</definedName>
    <definedName name="EU_CR6_A0406">#REF!</definedName>
    <definedName name="EU_CR6_A0408">#REF!</definedName>
    <definedName name="EU_CR6_F0100">#REF!</definedName>
    <definedName name="EU_CR6_F0200">#REF!</definedName>
    <definedName name="EU_CR6_F0301">#REF!</definedName>
    <definedName name="EU_CR6_F0304">#REF!</definedName>
    <definedName name="EU_CR7_A_A_IRB">#REF!</definedName>
    <definedName name="EU_CR7_A_F_IRB">#REF!</definedName>
    <definedName name="eu_cr8" localSheetId="5">'EU CR8'!$B$8:$C$16</definedName>
    <definedName name="EU_CR8">#REF!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1">#REF!</definedName>
    <definedName name="EU_ESG_TEMP10">#REF!</definedName>
    <definedName name="EU_ESG_TEMP2">#REF!</definedName>
    <definedName name="EU_ESG_TEMP3">#REF!</definedName>
    <definedName name="EU_ESG_TEMP4">#REF!</definedName>
    <definedName name="EU_ESG_TEMP5">#REF!</definedName>
    <definedName name="EU_ESG_TEMP5_AT">#REF!</definedName>
    <definedName name="EU_ESG_TEMP5_CZ">#REF!</definedName>
    <definedName name="EU_ESG_TEMP5_HR">#REF!</definedName>
    <definedName name="EU_ESG_TEMP5_HU">#REF!</definedName>
    <definedName name="EU_ESG_TEMP5_REST">#REF!</definedName>
    <definedName name="EU_ESG_TEMP5_RO">#REF!</definedName>
    <definedName name="EU_ESG_TEMP5_SB">#REF!</definedName>
    <definedName name="EU_ESG_TEMP5_SK">#REF!</definedName>
    <definedName name="EU_ESG_TEMP5_SL">#REF!</definedName>
    <definedName name="EU_ESG_TEMP6">#REF!</definedName>
    <definedName name="EU_ESG_TEMP7">#REF!</definedName>
    <definedName name="EU_ESG_TEMP8">#REF!</definedName>
    <definedName name="EU_ESG_TEMP8_I.">#REF!</definedName>
    <definedName name="EU_ESG_TEMP8_II.">#REF!</definedName>
    <definedName name="EU_ESG_TEMP9.1">#REF!</definedName>
    <definedName name="EU_ESG_TEMP9.2">#REF!</definedName>
    <definedName name="EU_ESG_TEMP9.3">#REF!</definedName>
    <definedName name="EU_INS">#REF!</definedName>
    <definedName name="EU_INS1">#REF!</definedName>
    <definedName name="EU_INV">#REF!</definedName>
    <definedName name="EU_IRRBB1">#REF!</definedName>
    <definedName name="EU_KM1">'EU KM1'!$A$5:$G$52</definedName>
    <definedName name="EU_LI1">#REF!</definedName>
    <definedName name="EU_LI1_Assets">#REF!</definedName>
    <definedName name="EU_LI1_Liabilities">#REF!</definedName>
    <definedName name="EU_LI2" localSheetId="5">#REF!</definedName>
    <definedName name="EU_LI2" localSheetId="6">#REF!</definedName>
    <definedName name="EU_LI2">#REF!</definedName>
    <definedName name="EU_LIQ1">#REF!</definedName>
    <definedName name="EU_LIQ2">#REF!</definedName>
    <definedName name="EU_LR1">#REF!</definedName>
    <definedName name="EU_LR2">#REF!</definedName>
    <definedName name="EU_LR3">#REF!</definedName>
    <definedName name="EU_MR1" localSheetId="5">#REF!</definedName>
    <definedName name="EU_MR1" localSheetId="6">#REF!</definedName>
    <definedName name="EU_MR1">#REF!</definedName>
    <definedName name="EU_MR2_A">#REF!</definedName>
    <definedName name="EU_MR2_B">#REF!</definedName>
    <definedName name="EU_MR3">#REF!</definedName>
    <definedName name="EU_MR4">"Picture 1"</definedName>
    <definedName name="EU_OR1">#REF!</definedName>
    <definedName name="EU_OV1">'EU OV1'!$A$5:$E$45</definedName>
    <definedName name="EU_PV1">#REF!</definedName>
    <definedName name="EU_SEC1">#REF!</definedName>
    <definedName name="EU_SEC3">#REF!</definedName>
    <definedName name="EU_SEC4">#REF!</definedName>
    <definedName name="EU_SEC5">#REF!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ndustry_442e">#REF!</definedName>
    <definedName name="Industry_LLP">#REF!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EBOE">#REF!</definedName>
    <definedName name="Secu_RWA">#REF!</definedName>
    <definedName name="SECU_SLSP">#REF!</definedName>
    <definedName name="SL_slotting">#REF!</definedName>
    <definedName name="ST">#REF!</definedName>
    <definedName name="T_58">#REF!</definedName>
    <definedName name="T67_exp_securitisation">#REF!</definedName>
    <definedName name="TA">#REF!</definedName>
    <definedName name="table_1" localSheetId="5">#REF!</definedName>
    <definedName name="table_1" localSheetId="6">#REF!</definedName>
    <definedName name="Table_1">#REF!</definedName>
    <definedName name="Table_13_RBCC">#REF!</definedName>
    <definedName name="Table_14">#REF!</definedName>
    <definedName name="Table_15">#REF!</definedName>
    <definedName name="Table_16">#REF!</definedName>
    <definedName name="table_2" localSheetId="5">#REF!</definedName>
    <definedName name="table_2" localSheetId="6">#REF!</definedName>
    <definedName name="Table_2">#REF!</definedName>
    <definedName name="Table_3">#REF!,#REF!</definedName>
    <definedName name="Table_3_RAS">#REF!</definedName>
    <definedName name="Table_31">#REF!</definedName>
    <definedName name="Table_35">#REF!</definedName>
    <definedName name="Table_4">#REF!,#REF!</definedName>
    <definedName name="Table_44">#REF!</definedName>
    <definedName name="Table_45">#REF!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196" l="1"/>
  <c r="C9" i="208" s="1"/>
  <c r="G9" i="208" s="1"/>
  <c r="C3" i="196"/>
  <c r="B21" i="204"/>
  <c r="B20" i="204"/>
  <c r="F9" i="208" l="1"/>
  <c r="J9" i="208" s="1"/>
  <c r="E9" i="208"/>
  <c r="I9" i="208" s="1"/>
  <c r="D9" i="208"/>
  <c r="H9" i="208" s="1"/>
  <c r="B19" i="204"/>
  <c r="D5" i="196" l="1"/>
  <c r="C7" i="139" l="1"/>
  <c r="D7" i="139" s="1"/>
  <c r="E7" i="139" s="1"/>
  <c r="F7" i="139" s="1"/>
  <c r="G7" i="139" s="1"/>
  <c r="C4" i="196" l="1"/>
  <c r="D4" i="196" s="1"/>
  <c r="D3" i="196"/>
  <c r="B8" i="209" s="1"/>
  <c r="D2" i="196"/>
  <c r="B16" i="209" s="1"/>
  <c r="C8" i="138" l="1"/>
  <c r="D8" i="138" l="1"/>
  <c r="E8" i="138"/>
  <c r="C45" i="138" l="1"/>
  <c r="D45" i="138"/>
  <c r="E45" i="138"/>
</calcChain>
</file>

<file path=xl/sharedStrings.xml><?xml version="1.0" encoding="utf-8"?>
<sst xmlns="http://schemas.openxmlformats.org/spreadsheetml/2006/main" count="306" uniqueCount="236">
  <si>
    <t>EU OV1</t>
  </si>
  <si>
    <t>EU KM1</t>
  </si>
  <si>
    <t>EU 23c</t>
  </si>
  <si>
    <t>EU 23b</t>
  </si>
  <si>
    <t>EU 23a</t>
  </si>
  <si>
    <t>EU 22a</t>
  </si>
  <si>
    <t>EU 19a</t>
  </si>
  <si>
    <t>EU 8b</t>
  </si>
  <si>
    <t>EU 8a</t>
  </si>
  <si>
    <t>EU 4a</t>
  </si>
  <si>
    <t>c</t>
  </si>
  <si>
    <t>b</t>
  </si>
  <si>
    <t>a</t>
  </si>
  <si>
    <t>d</t>
  </si>
  <si>
    <t>e</t>
  </si>
  <si>
    <t>EU 7a</t>
  </si>
  <si>
    <t>EU 7b</t>
  </si>
  <si>
    <t>EU 7c</t>
  </si>
  <si>
    <t>EU 7d</t>
  </si>
  <si>
    <t>EU 9a</t>
  </si>
  <si>
    <t>EU 10a</t>
  </si>
  <si>
    <t>EU 11a</t>
  </si>
  <si>
    <t>EU 14a</t>
  </si>
  <si>
    <t>EU 14b</t>
  </si>
  <si>
    <t>EU 14c</t>
  </si>
  <si>
    <t>EU 14d</t>
  </si>
  <si>
    <t>EU 14e</t>
  </si>
  <si>
    <t>EU 16a</t>
  </si>
  <si>
    <t>EU 16b</t>
  </si>
  <si>
    <t>f</t>
  </si>
  <si>
    <t>g</t>
  </si>
  <si>
    <t>h</t>
  </si>
  <si>
    <t>EU-20a</t>
  </si>
  <si>
    <t>EU-20b</t>
  </si>
  <si>
    <t>EU-20c</t>
  </si>
  <si>
    <t>1</t>
  </si>
  <si>
    <t>CRR refference:</t>
  </si>
  <si>
    <t>in EUR mn</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</si>
  <si>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</si>
  <si>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</si>
  <si>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</si>
  <si>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</si>
  <si>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</si>
  <si>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</si>
  <si>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</si>
  <si>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</si>
  <si>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</si>
  <si>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</si>
  <si>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</si>
  <si>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</si>
  <si>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</si>
  <si>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</si>
  <si>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</si>
  <si>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</si>
  <si>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</si>
  <si>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</si>
  <si>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</si>
  <si>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</si>
  <si>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</si>
  <si>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</si>
  <si>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</si>
  <si>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</si>
  <si>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</si>
  <si>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</si>
  <si>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</si>
  <si>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</si>
  <si>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Ref date</t>
  </si>
  <si>
    <t>Previous quarter</t>
  </si>
  <si>
    <t>Feb</t>
  </si>
  <si>
    <t>Previous half-year</t>
  </si>
  <si>
    <t>Apr</t>
  </si>
  <si>
    <t>Jun</t>
  </si>
  <si>
    <t>Jul</t>
  </si>
  <si>
    <t>Aug</t>
  </si>
  <si>
    <t>Sep</t>
  </si>
  <si>
    <t>Nov</t>
  </si>
  <si>
    <t>Previous year-end</t>
  </si>
  <si>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</si>
  <si>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Halbjahr wurde seitens Bereichsleitung Strategisches Risikomanagement bestätigt.</t>
  </si>
  <si>
    <t>Inhaltsverzeichnis</t>
  </si>
  <si>
    <t>Übersicht und Links zu allen Offenlegungsinformationen nach den unten aufgeführten Kapiteln:</t>
  </si>
  <si>
    <t>&lt;- zurück</t>
  </si>
  <si>
    <t>EU OV1 – Übersicht über die Gesamtrisikobeträge</t>
  </si>
  <si>
    <t>Gesamtrisikobetrag (TREA)</t>
  </si>
  <si>
    <t>Eigenmittel-anforderungen insgesamt</t>
  </si>
  <si>
    <t>Dez</t>
  </si>
  <si>
    <t>Jän</t>
  </si>
  <si>
    <t>Mär</t>
  </si>
  <si>
    <t>Mai</t>
  </si>
  <si>
    <t>Okt</t>
  </si>
  <si>
    <t>Übersicht über die Gesamtrisikobeträge</t>
  </si>
  <si>
    <t>Kreditrisiko (ohne Gegenparteiausfallrisiko)</t>
  </si>
  <si>
    <t xml:space="preserve">Davon: Standardansatz </t>
  </si>
  <si>
    <t xml:space="preserve">Davon: IRB-Basisansatz (F-IRB) </t>
  </si>
  <si>
    <t>Davon: Slotting-Ansatz</t>
  </si>
  <si>
    <t>Davon: Beteiligungspositionen nach dem einfachen Risikogewichtungsansatz</t>
  </si>
  <si>
    <t xml:space="preserve">Davon: Fortgeschrittener IRB-Ansatz (A-IRB) </t>
  </si>
  <si>
    <t xml:space="preserve">Gegenparteiausfallrisiko – CCR </t>
  </si>
  <si>
    <t>Davon: Auf einem internen Modell beruhende Methode (IMM)</t>
  </si>
  <si>
    <t>Davon: Risikopositionen gegenüber einer CCP</t>
  </si>
  <si>
    <t>Davon: Anpassung der Kreditbewertung (CVA)</t>
  </si>
  <si>
    <t>Davon: Sonstiges CCR</t>
  </si>
  <si>
    <t>Entfällt</t>
  </si>
  <si>
    <t xml:space="preserve">Abwicklungsrisiko </t>
  </si>
  <si>
    <t>Verbriefungspositionen im Anlagebuch (nach Anwendung der Obergrenze)</t>
  </si>
  <si>
    <t xml:space="preserve">Davon: SEC-IRBA </t>
  </si>
  <si>
    <t>Davon: SEC-ERBA (einschl. IAA)</t>
  </si>
  <si>
    <t xml:space="preserve">Davon: SEC-SA </t>
  </si>
  <si>
    <t>Davon: 1250 % / Abzug</t>
  </si>
  <si>
    <t>Positions-, Währungs- und Warenpositionsrisiken (Marktrisiko)</t>
  </si>
  <si>
    <t xml:space="preserve">Davon: IMA </t>
  </si>
  <si>
    <t>Großkredite</t>
  </si>
  <si>
    <t xml:space="preserve">Operationelles Risiko </t>
  </si>
  <si>
    <t xml:space="preserve">Davon: Basisindikatoransatz </t>
  </si>
  <si>
    <t xml:space="preserve">Davon: Fortgeschrittener Messansatz </t>
  </si>
  <si>
    <t>Beträge unter den Abzugsschwellenwerten (mit einem Risikogewicht von 250 %)</t>
  </si>
  <si>
    <t>Gesamt</t>
  </si>
  <si>
    <t>in EUR Mio.</t>
  </si>
  <si>
    <t>EU KM1 - Schlüsselparameter</t>
  </si>
  <si>
    <t>Schlüsselparameter</t>
  </si>
  <si>
    <t>Verfügbare Eigenmittel (Beträge)</t>
  </si>
  <si>
    <t xml:space="preserve">Hartes Kernkapital (CET1) </t>
  </si>
  <si>
    <t xml:space="preserve">Kernkapital (T1) </t>
  </si>
  <si>
    <t xml:space="preserve">Gesamtkapital </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</si>
  <si>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</si>
  <si>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</si>
  <si>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</si>
  <si>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</si>
  <si>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</si>
  <si>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</si>
  <si>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</si>
  <si>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 xml:space="preserve">Zusätzliche Eigenmittelanforderungen für andere Risiken als das Risiko einer übermäßigen Verschuldung (%) </t>
  </si>
  <si>
    <t xml:space="preserve">     Davon: in Form von CET1 vorzuhalten (Prozentpunkte)</t>
  </si>
  <si>
    <t xml:space="preserve">     Davon: in Form von T1 vorzuhalten (Prozentpunkte)</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</si>
  <si>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</si>
  <si>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</si>
  <si>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</si>
  <si>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</si>
  <si>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</si>
  <si>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Systemrisikopuffer (%)</t>
  </si>
  <si>
    <t>Puffer für global systemrelevante Institute (%)</t>
  </si>
  <si>
    <t>Puffer für sonstige systemrelevante Institute (%)</t>
  </si>
  <si>
    <t>Kombinierte Kapitalpufferanforderung (%)</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</si>
  <si>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</si>
  <si>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</si>
  <si>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</si>
  <si>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</si>
  <si>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</si>
  <si>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</si>
  <si>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 xml:space="preserve">Zusätzliche Eigenmittelanforderungen für das Risiko einer übermäßigen Verschuldung (%) </t>
  </si>
  <si>
    <t>SREP-Gesamtverschuldungsquote (%)</t>
  </si>
  <si>
    <t>Anforderung für den Puffer bei der Verschuldungsquote und die Gesamtverschuldungsquote (in % der Gesamtrisikopositionsmessgröße)</t>
  </si>
  <si>
    <t>Puffer bei der Verschuldungsquote (%)</t>
  </si>
  <si>
    <t>Gesamtverschuldungsquote (%)</t>
  </si>
  <si>
    <t>Liquiditätsdeckungsquote</t>
  </si>
  <si>
    <t>Liquide Aktiva hoher Qualität (HQLA) insgesamt (gewichteter Wert – Durchschnitt)</t>
  </si>
  <si>
    <t xml:space="preserve">Mittelabflüsse – Gewichteter Gesamtwert </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</si>
  <si>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</si>
  <si>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</si>
  <si>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</si>
  <si>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</si>
  <si>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</si>
  <si>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</si>
  <si>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</si>
  <si>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Risikogewichteter Positionsbetrag</t>
  </si>
  <si>
    <t>Stabile Einlagen</t>
  </si>
  <si>
    <t>Weniger stabile Einlagen</t>
  </si>
  <si>
    <t>Hochwertige liquide Vermögenswerte insgesamt (HQLA)</t>
  </si>
  <si>
    <t>Artikel 438 (d)</t>
  </si>
  <si>
    <t>Artikel 447 (a) to (g) and Artikel 438 (b)</t>
  </si>
  <si>
    <t>Offenlegung von Schlüsselparametern und Übersicht über die risikogewichteten Positionsbeträge</t>
  </si>
  <si>
    <t>Offenlegung von Liquiditätsanforderungen</t>
  </si>
  <si>
    <t>Offenlegung der Anwendung des IRB-Ansatzes auf Kreditrisiken</t>
  </si>
  <si>
    <t>EU-21</t>
  </si>
  <si>
    <t>EU-19b</t>
  </si>
  <si>
    <t>EU-19a</t>
  </si>
  <si>
    <t>EU 1b</t>
  </si>
  <si>
    <t>EU 1a</t>
  </si>
  <si>
    <t>EU CR8</t>
  </si>
  <si>
    <t xml:space="preserve">Article 438 (h) </t>
  </si>
  <si>
    <t>EU LIQ1 incl. LIQB</t>
  </si>
  <si>
    <t>Article 451a(2)</t>
  </si>
  <si>
    <t xml:space="preserve">EU CR8 – RWEA-Flussrechnung der Kreditrisiken gemäß IRB-Ansatz </t>
  </si>
  <si>
    <t xml:space="preserve">RWEA-Flussrechnung der Kreditrisiken gemäß IRB-Ansatz </t>
  </si>
  <si>
    <t>Umfang der Vermögenswerte (+/-)</t>
  </si>
  <si>
    <t>Qualität der Vermögenswerte (+/-)</t>
  </si>
  <si>
    <t>Modellaktualisierungen (+/-)</t>
  </si>
  <si>
    <t>Methoden und Politik (+/-)</t>
  </si>
  <si>
    <t>Erwerb und Veräußerung (+/-)</t>
  </si>
  <si>
    <t>Wechselkursschwankungen (+/-)</t>
  </si>
  <si>
    <t>Sonstige (+/-)</t>
  </si>
  <si>
    <t>EU LIQ1 - Quantitative Angaben zur LCR</t>
  </si>
  <si>
    <t>Quantitative Angaben zur LCR</t>
  </si>
  <si>
    <t>Ungewichteter Gesamtwert (Durchschnitt)</t>
  </si>
  <si>
    <t>Gewichteter Gesamtwert (Durchschnitt)</t>
  </si>
  <si>
    <t>Konsolidierungskreis: Einzelinstitut</t>
  </si>
  <si>
    <t>HOCHWERTIGE LIQUIDE VERMÖGENSWERTE</t>
  </si>
  <si>
    <t>MITTELABFLÜSSE</t>
  </si>
  <si>
    <t>Quartal endet am (TT. Monat JJJJ)</t>
  </si>
  <si>
    <t>Anzahl der bei der Berechnung der Durchschnittswerte verwendeten Datenpunkte</t>
  </si>
  <si>
    <t>Privatkundeneinlagen und Einlagen von kleinen Geschäftskunden, davon: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</si>
  <si>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</si>
  <si>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</si>
  <si>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</si>
  <si>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</si>
  <si>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</si>
  <si>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</si>
  <si>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</si>
  <si>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</si>
  <si>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</si>
  <si>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</si>
  <si>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</si>
  <si>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</si>
  <si>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</si>
  <si>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</si>
  <si>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</si>
  <si>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</si>
  <si>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(Differenz zwischen der Summe der gewichteten Zuflüsse und der Summe der gewichteten Abflüsse aus Drittländern, in denen Transferbeschränkungen gelten, oder die auf nichtkonvertierbare Währungen lauten)</t>
  </si>
  <si>
    <t>(Überschüssige Zuflüsse von einem verbundenen spezialisierten Kreditinstitut)</t>
  </si>
  <si>
    <t>GESAMTMITTELZUFLÜSSE</t>
  </si>
  <si>
    <t>Vollständig ausgenommene Zuflüsse</t>
  </si>
  <si>
    <t>Zuflüsse mit der Obergrenze von 90 %</t>
  </si>
  <si>
    <t>Zuflüsse mit der Obergrenze von 75 %</t>
  </si>
  <si>
    <t xml:space="preserve">BEREINIGTER GESAMTWERT </t>
  </si>
  <si>
    <t>LIQUIDITÄTSPUFFER</t>
  </si>
  <si>
    <t>GESAMTE NETTOMITTELABFLÜSSE</t>
  </si>
  <si>
    <t>LIQUIDITÄTSDECKUNGSQUOTE</t>
  </si>
  <si>
    <t xml:space="preserve">Stichtag: </t>
  </si>
  <si>
    <t>Die Zusammensetzung von Liquiditätspuffern und Finanzierungsquellen sind in einem umfangreichen Regelwerk festgelegt. Ein Monitoring in der entsprechenden Granularität erfolgt monatlich mittels der ALMM Berichte.</t>
  </si>
  <si>
    <t>Die die Steiermärkische Sparkasse weist eine stabile Entwicklung der Kundeneinlagen im dargestellten Zeithorizont auf. Das Institut weist einen signifikanten Liquiditätspuffer vor, der die LCR weit über den internen und externen Limits hält.</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</si>
  <si>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</si>
  <si>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</si>
  <si>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</si>
  <si>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</si>
  <si>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</si>
  <si>
    <r>
      <rPr>
        <b/>
        <sz val="18"/>
        <color theme="3" tint="-0.499984740745262"/>
        <rFont val="Inter"/>
      </rPr>
      <t>Säule 3 Offenlegungsbericht</t>
    </r>
    <r>
      <rPr>
        <b/>
        <sz val="10"/>
        <color theme="3" tint="-0.499984740745262"/>
        <rFont val="Inter"/>
      </rPr>
      <t xml:space="preserve">
gemäß
Teil 8 der Verordnung (EU) Nr. 575/2013 (CRR) samt ergänzende Verordnung (EU) 2019/876 (CRR 2)
Durchführungsverordnung (EU) 2021/637 zur Festlegung technischer Durchführungsstandards für die Offenlegung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</si>
</sst>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0_-;\-* #,##0.0_-;_-* &quot;-&quot;??_-;_-@_-"/>
    <numFmt numFmtId="166" formatCode="_-* #,##0.0_-;\-* #,##0.0_-;_-* &quot;-&quot;?_-;_-@_-"/>
    <numFmt numFmtId="169" formatCode="mmm\ yy"/>
    <numFmt numFmtId="171" formatCode="mmm"/>
    <numFmt numFmtId="172" formatCode="#,##0.0,,"/>
  </numFmts>
  <fonts count="43">
    <font>
      <sz val="10"/>
      <color theme="1"/>
      <name val="Arial"/>
      <family val="2"/>
    </font>
    <font>
      <b/>
      <sz val="10"/>
      <color theme="1"/>
      <name val="Arial"/>
      <family val="2"/>
    </font>
    <font>
      <u/>
      <sz val="10"/>
      <color theme="10"/>
      <name val="Arial"/>
      <family val="2"/>
    </font>
    <font>
      <sz val="11"/>
      <color theme="1"/>
      <name val="Calibri"/>
      <family val="2"/>
      <scheme val="minor"/>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z val="10"/>
      <name val="Arial"/>
      <family val="2"/>
    </font>
    <font>
      <b/>
      <sz val="12"/>
      <name val="Arial"/>
      <family val="2"/>
    </font>
    <font>
      <sz val="11"/>
      <name val="Arial"/>
      <family val="2"/>
    </font>
    <font>
      <b/>
      <sz val="20"/>
      <name val="Arial"/>
      <family val="2"/>
    </font>
    <font>
      <sz val="11"/>
      <color theme="3" tint="-0.499984740745262"/>
      <name val="Arial"/>
      <family val="2"/>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i/>
      <sz val="10"/>
      <color theme="3" tint="-0.499984740745262"/>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9"/>
        <bgColor indexed="64"/>
      </patternFill>
    </fill>
    <fill>
      <patternFill patternType="solid">
        <fgColor rgb="FFFFFFCC"/>
      </patternFill>
    </fill>
    <fill>
      <patternFill patternType="solid">
        <fgColor rgb="FFFFC7CE"/>
      </patternFill>
    </fill>
    <fill>
      <patternFill patternType="solid">
        <fgColor rgb="FFFFFFFF"/>
      </patternFill>
    </fill>
  </fills>
  <borders count="21">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0"/>
    <xf numFmtId="0" fontId="4" fillId="0" borderId="0">
      <alignment vertical="center"/>
    </xf>
    <xf numFmtId="3" fontId="4" fillId="5" borderId="3" applyFont="0">
      <alignment horizontal="right" vertical="center"/>
      <protection locked="0"/>
    </xf>
    <xf numFmtId="0" fontId="8" fillId="0" borderId="0"/>
    <xf numFmtId="0" fontId="7" fillId="0" borderId="0" applyNumberFormat="0" applyFill="0" applyBorder="0" applyAlignment="0" applyProtection="0"/>
    <xf numFmtId="0" fontId="4" fillId="0" borderId="0">
      <alignment vertical="center"/>
    </xf>
    <xf numFmtId="9" fontId="3" fillId="0" borderId="0" applyFont="0" applyFill="0" applyBorder="0" applyAlignment="0" applyProtection="0"/>
    <xf numFmtId="0" fontId="12" fillId="6" borderId="14" applyNumberFormat="0" applyFill="0" applyBorder="0" applyAlignment="0" applyProtection="0">
      <alignment horizontal="left"/>
    </xf>
    <xf numFmtId="0" fontId="10" fillId="0" borderId="0" applyNumberFormat="0" applyFill="0" applyBorder="0" applyAlignment="0" applyProtection="0"/>
    <xf numFmtId="0" fontId="4" fillId="0" borderId="0"/>
    <xf numFmtId="0" fontId="4" fillId="0" borderId="0"/>
    <xf numFmtId="0" fontId="14" fillId="0" borderId="0"/>
    <xf numFmtId="0" fontId="15"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4" fillId="0" borderId="0"/>
    <xf numFmtId="0" fontId="4" fillId="0" borderId="0"/>
    <xf numFmtId="0" fontId="9" fillId="0" borderId="0" applyNumberFormat="0" applyFill="0" applyAlignment="0" applyProtection="0"/>
    <xf numFmtId="0" fontId="9" fillId="0" borderId="15" applyNumberFormat="0" applyFont="0" applyFill="0" applyBorder="0" applyAlignment="0" applyProtection="0"/>
    <xf numFmtId="43" fontId="5" fillId="0" borderId="0" applyFont="0" applyFill="0" applyBorder="0" applyAlignment="0" applyProtection="0"/>
    <xf numFmtId="49" fontId="9" fillId="0" borderId="5" applyNumberFormat="0" applyFill="0" applyAlignment="0" applyProtection="0"/>
    <xf numFmtId="49" fontId="9" fillId="0" borderId="5" applyNumberFormat="0" applyFill="0" applyAlignment="0" applyProtection="0"/>
    <xf numFmtId="0" fontId="9" fillId="0" borderId="0" applyNumberFormat="0" applyFill="0" applyAlignment="0" applyProtection="0"/>
    <xf numFmtId="0" fontId="4" fillId="0" borderId="0"/>
    <xf numFmtId="0" fontId="4" fillId="0" borderId="0"/>
    <xf numFmtId="0" fontId="4" fillId="0" borderId="0"/>
    <xf numFmtId="0" fontId="4" fillId="0" borderId="0"/>
    <xf numFmtId="0" fontId="3" fillId="7" borderId="16" applyNumberFormat="0" applyFont="0" applyAlignment="0" applyProtection="0"/>
    <xf numFmtId="0" fontId="16" fillId="8" borderId="0" applyNumberFormat="0" applyBorder="0" applyAlignment="0" applyProtection="0"/>
    <xf numFmtId="0" fontId="17"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4" fillId="0" borderId="0"/>
    <xf numFmtId="0" fontId="3" fillId="0" borderId="0"/>
    <xf numFmtId="0" fontId="9" fillId="6" borderId="7" applyFont="0" applyBorder="0">
      <alignment horizontal="center" wrapText="1"/>
    </xf>
    <xf numFmtId="0" fontId="2" fillId="0" borderId="0" applyNumberFormat="0" applyFill="0" applyBorder="0" applyAlignment="0" applyProtection="0"/>
  </cellStyleXfs>
  <cellXfs count="173">
    <xf numFmtId="0" fontId="0" fillId="0" borderId="0" xfId="0"/>
    <xf numFmtId="0" fontId="1" fillId="0" borderId="0" xfId="2" applyFont="1"/>
    <xf numFmtId="0" fontId="1" fillId="0" borderId="0" xfId="2" applyFont="1" applyAlignment="1">
      <alignment wrapText="1"/>
    </xf>
    <xf numFmtId="0" fontId="5" fillId="0" borderId="0" xfId="2" applyFont="1" applyAlignment="1">
      <alignment vertical="center"/>
    </xf>
    <xf numFmtId="0" fontId="1" fillId="0" borderId="3" xfId="2" applyFont="1" applyBorder="1" applyAlignment="1">
      <alignment horizontal="center" vertical="center"/>
    </xf>
    <xf numFmtId="0" fontId="5" fillId="0" borderId="3" xfId="2" applyFont="1" applyBorder="1" applyAlignment="1">
      <alignment horizontal="center" vertical="center"/>
    </xf>
    <xf numFmtId="0" fontId="2" fillId="0" borderId="0" xfId="1"/>
    <xf numFmtId="0" fontId="18" fillId="0" borderId="0" xfId="31" applyFont="1"/>
    <xf numFmtId="0" fontId="17" fillId="9" borderId="0" xfId="31" applyFill="1" applyAlignment="1">
      <alignment horizontal="left" vertical="center"/>
    </xf>
    <xf numFmtId="0" fontId="17" fillId="9" borderId="0" xfId="31" applyFill="1" applyAlignment="1">
      <alignment vertical="center"/>
    </xf>
    <xf numFmtId="0" fontId="18" fillId="9" borderId="0" xfId="31" applyFont="1" applyFill="1" applyAlignment="1">
      <alignment horizontal="center" wrapText="1"/>
    </xf>
    <xf numFmtId="165" fontId="19" fillId="9" borderId="0" xfId="32" applyNumberFormat="1" applyFont="1" applyFill="1" applyAlignment="1">
      <alignment horizontal="right" wrapText="1"/>
    </xf>
    <xf numFmtId="0" fontId="20" fillId="9" borderId="3" xfId="31" applyFont="1" applyFill="1" applyBorder="1" applyAlignment="1">
      <alignment horizontal="center" vertical="center" wrapText="1"/>
    </xf>
    <xf numFmtId="14" fontId="21" fillId="9" borderId="3" xfId="31" applyNumberFormat="1" applyFont="1" applyFill="1" applyBorder="1" applyAlignment="1">
      <alignment horizontal="center" vertical="center" wrapText="1"/>
    </xf>
    <xf numFmtId="0" fontId="18" fillId="9" borderId="3" xfId="31" applyFont="1" applyFill="1" applyBorder="1" applyAlignment="1">
      <alignment horizontal="center" vertical="center" wrapText="1"/>
    </xf>
    <xf numFmtId="0" fontId="18" fillId="9" borderId="9" xfId="31" applyFont="1" applyFill="1" applyBorder="1" applyAlignment="1">
      <alignment horizontal="left" vertical="center" wrapText="1"/>
    </xf>
    <xf numFmtId="166" fontId="18" fillId="0" borderId="0" xfId="31" applyNumberFormat="1" applyFont="1"/>
    <xf numFmtId="0" fontId="17" fillId="0" borderId="0" xfId="31"/>
    <xf numFmtId="0" fontId="17" fillId="9" borderId="0" xfId="31" applyFill="1" applyAlignment="1">
      <alignment horizontal="left" vertical="center" wrapText="1"/>
    </xf>
    <xf numFmtId="0" fontId="17" fillId="9" borderId="10" xfId="31" applyFill="1" applyBorder="1" applyAlignment="1">
      <alignment horizontal="left" vertical="center" wrapText="1"/>
    </xf>
    <xf numFmtId="0" fontId="17" fillId="9" borderId="11" xfId="31" applyFill="1" applyBorder="1" applyAlignment="1">
      <alignment horizontal="left" vertical="center" wrapText="1"/>
    </xf>
    <xf numFmtId="0" fontId="18" fillId="0" borderId="3" xfId="31" applyFont="1" applyBorder="1" applyAlignment="1">
      <alignment horizontal="center" vertical="center"/>
    </xf>
    <xf numFmtId="165" fontId="22" fillId="9" borderId="3" xfId="32" applyNumberFormat="1" applyFont="1" applyFill="1" applyBorder="1" applyAlignment="1">
      <alignment horizontal="center" vertical="center" wrapText="1"/>
    </xf>
    <xf numFmtId="0" fontId="20" fillId="2" borderId="3" xfId="31" applyFont="1" applyFill="1" applyBorder="1" applyAlignment="1">
      <alignment horizontal="left" vertical="center" wrapText="1"/>
    </xf>
    <xf numFmtId="0" fontId="20" fillId="2" borderId="8" xfId="31" applyFont="1" applyFill="1" applyBorder="1" applyAlignment="1">
      <alignment horizontal="left" vertical="center" wrapText="1"/>
    </xf>
    <xf numFmtId="0" fontId="20" fillId="2" borderId="7" xfId="31" applyFont="1" applyFill="1" applyBorder="1" applyAlignment="1">
      <alignment vertical="center" wrapText="1"/>
    </xf>
    <xf numFmtId="0" fontId="20" fillId="2" borderId="8" xfId="31" applyFont="1" applyFill="1" applyBorder="1" applyAlignment="1">
      <alignment vertical="center" wrapText="1"/>
    </xf>
    <xf numFmtId="0" fontId="20" fillId="2" borderId="3" xfId="31" applyFont="1" applyFill="1" applyBorder="1" applyAlignment="1">
      <alignment horizontal="center" vertical="center" wrapText="1"/>
    </xf>
    <xf numFmtId="0" fontId="20" fillId="9" borderId="7" xfId="31" applyFont="1" applyFill="1" applyBorder="1" applyAlignment="1">
      <alignment vertical="center" wrapText="1"/>
    </xf>
    <xf numFmtId="10" fontId="18" fillId="9" borderId="3" xfId="31" applyNumberFormat="1" applyFont="1" applyFill="1" applyBorder="1" applyAlignment="1">
      <alignment horizontal="right" vertical="center" wrapText="1"/>
    </xf>
    <xf numFmtId="10" fontId="22" fillId="9" borderId="3" xfId="31" applyNumberFormat="1" applyFont="1" applyFill="1" applyBorder="1" applyAlignment="1">
      <alignment horizontal="right" vertical="center" wrapText="1"/>
    </xf>
    <xf numFmtId="0" fontId="20" fillId="2" borderId="8" xfId="31" applyFont="1" applyFill="1" applyBorder="1" applyAlignment="1">
      <alignment horizontal="left" vertical="center"/>
    </xf>
    <xf numFmtId="0" fontId="18" fillId="0" borderId="3" xfId="31" applyFont="1" applyBorder="1" applyAlignment="1">
      <alignment horizontal="center" vertical="center" wrapText="1"/>
    </xf>
    <xf numFmtId="0" fontId="18" fillId="0" borderId="9" xfId="31" applyFont="1" applyBorder="1" applyAlignment="1">
      <alignment horizontal="left" vertical="center" wrapText="1"/>
    </xf>
    <xf numFmtId="10" fontId="18" fillId="0" borderId="3" xfId="31" applyNumberFormat="1" applyFont="1" applyBorder="1" applyAlignment="1">
      <alignment horizontal="right" vertical="center" wrapText="1"/>
    </xf>
    <xf numFmtId="10" fontId="22" fillId="0" borderId="3" xfId="31" applyNumberFormat="1" applyFont="1" applyBorder="1" applyAlignment="1">
      <alignment horizontal="right" vertical="center" wrapText="1"/>
    </xf>
    <xf numFmtId="0" fontId="18" fillId="0" borderId="9" xfId="31" applyFont="1" applyBorder="1" applyAlignment="1">
      <alignment horizontal="left" vertical="center" wrapText="1" indent="1"/>
    </xf>
    <xf numFmtId="10" fontId="18" fillId="0" borderId="3" xfId="33" applyNumberFormat="1" applyFont="1" applyFill="1" applyBorder="1" applyAlignment="1">
      <alignment horizontal="right" vertical="center" wrapText="1"/>
    </xf>
    <xf numFmtId="10" fontId="22" fillId="9" borderId="3" xfId="33" applyNumberFormat="1" applyFont="1" applyFill="1" applyBorder="1" applyAlignment="1">
      <alignment horizontal="right" vertical="center" wrapText="1"/>
    </xf>
    <xf numFmtId="0" fontId="18" fillId="9" borderId="9" xfId="31" applyFont="1" applyFill="1" applyBorder="1" applyAlignment="1">
      <alignment horizontal="left" vertical="center" wrapText="1" indent="1"/>
    </xf>
    <xf numFmtId="0" fontId="18" fillId="2" borderId="3" xfId="31" applyFont="1" applyFill="1" applyBorder="1" applyAlignment="1">
      <alignment horizontal="center" vertical="center" wrapText="1"/>
    </xf>
    <xf numFmtId="0" fontId="18" fillId="2" borderId="7" xfId="31" applyFont="1" applyFill="1" applyBorder="1" applyAlignment="1">
      <alignment horizontal="left" vertical="center" wrapText="1"/>
    </xf>
    <xf numFmtId="0" fontId="18" fillId="2" borderId="8" xfId="31" applyFont="1" applyFill="1" applyBorder="1" applyAlignment="1">
      <alignment horizontal="left" vertical="center" wrapText="1"/>
    </xf>
    <xf numFmtId="0" fontId="18" fillId="9" borderId="8" xfId="31" applyFont="1" applyFill="1" applyBorder="1" applyAlignment="1">
      <alignment horizontal="left" vertical="center" wrapText="1"/>
    </xf>
    <xf numFmtId="10" fontId="5" fillId="9" borderId="3" xfId="31" applyNumberFormat="1" applyFont="1" applyFill="1" applyBorder="1" applyAlignment="1">
      <alignment horizontal="right" vertical="center" wrapText="1"/>
    </xf>
    <xf numFmtId="0" fontId="17" fillId="0" borderId="0" xfId="31" applyAlignment="1">
      <alignment horizontal="left" vertical="center"/>
    </xf>
    <xf numFmtId="0" fontId="22" fillId="0" borderId="0" xfId="13" applyFont="1"/>
    <xf numFmtId="0" fontId="22" fillId="9" borderId="0" xfId="13" applyFont="1" applyFill="1" applyAlignment="1">
      <alignment horizontal="left" wrapText="1"/>
    </xf>
    <xf numFmtId="0" fontId="22" fillId="9" borderId="0" xfId="13" applyFont="1" applyFill="1" applyAlignment="1">
      <alignment horizontal="left" vertical="center" wrapText="1"/>
    </xf>
    <xf numFmtId="0" fontId="21" fillId="0" borderId="0" xfId="13" applyFont="1"/>
    <xf numFmtId="0" fontId="22" fillId="9" borderId="3" xfId="13" applyFont="1" applyFill="1" applyBorder="1" applyAlignment="1">
      <alignment horizontal="center" vertical="center" wrapText="1"/>
    </xf>
    <xf numFmtId="0" fontId="21" fillId="9" borderId="3" xfId="13" applyFont="1" applyFill="1" applyBorder="1" applyAlignment="1">
      <alignment horizontal="center" vertical="center" wrapText="1"/>
    </xf>
    <xf numFmtId="0" fontId="22" fillId="9" borderId="7" xfId="13" applyFont="1" applyFill="1" applyBorder="1" applyAlignment="1">
      <alignment horizontal="left" vertical="center" wrapText="1"/>
    </xf>
    <xf numFmtId="0" fontId="17" fillId="0" borderId="0" xfId="31" applyAlignment="1">
      <alignment vertical="center"/>
    </xf>
    <xf numFmtId="0" fontId="25" fillId="9" borderId="13" xfId="31" applyFont="1" applyFill="1" applyBorder="1" applyAlignment="1">
      <alignment vertical="center"/>
    </xf>
    <xf numFmtId="0" fontId="25" fillId="9" borderId="4" xfId="31" applyFont="1" applyFill="1" applyBorder="1" applyAlignment="1">
      <alignment vertical="center"/>
    </xf>
    <xf numFmtId="0" fontId="23" fillId="9" borderId="7" xfId="31" applyFont="1" applyFill="1" applyBorder="1" applyAlignment="1">
      <alignment vertical="center" wrapText="1"/>
    </xf>
    <xf numFmtId="0" fontId="18" fillId="9" borderId="7" xfId="31" applyFont="1" applyFill="1" applyBorder="1" applyAlignment="1">
      <alignment vertical="center" wrapText="1"/>
    </xf>
    <xf numFmtId="0" fontId="18" fillId="9" borderId="10" xfId="31" applyFont="1" applyFill="1" applyBorder="1" applyAlignment="1">
      <alignment vertical="center"/>
    </xf>
    <xf numFmtId="0" fontId="18" fillId="9" borderId="11" xfId="31" applyFont="1" applyFill="1" applyBorder="1" applyAlignment="1">
      <alignment vertical="center"/>
    </xf>
    <xf numFmtId="0" fontId="18" fillId="9" borderId="14" xfId="31" applyFont="1" applyFill="1" applyBorder="1" applyAlignment="1">
      <alignment vertical="center"/>
    </xf>
    <xf numFmtId="0" fontId="18" fillId="9" borderId="6" xfId="31" applyFont="1" applyFill="1" applyBorder="1" applyAlignment="1">
      <alignment vertical="center"/>
    </xf>
    <xf numFmtId="0" fontId="18" fillId="9" borderId="13" xfId="31" applyFont="1" applyFill="1" applyBorder="1" applyAlignment="1">
      <alignment vertical="center"/>
    </xf>
    <xf numFmtId="0" fontId="18" fillId="9" borderId="4" xfId="31" applyFont="1" applyFill="1" applyBorder="1" applyAlignment="1">
      <alignment vertical="center"/>
    </xf>
    <xf numFmtId="0" fontId="27" fillId="0" borderId="0" xfId="31" applyFont="1"/>
    <xf numFmtId="14" fontId="27" fillId="0" borderId="0" xfId="31" applyNumberFormat="1" applyFont="1"/>
    <xf numFmtId="169" fontId="13" fillId="0" borderId="0" xfId="31" applyNumberFormat="1" applyFont="1" applyAlignment="1">
      <alignment horizontal="left"/>
    </xf>
    <xf numFmtId="0" fontId="13" fillId="0" borderId="0" xfId="31" applyFont="1"/>
    <xf numFmtId="0" fontId="13" fillId="0" borderId="0" xfId="13" applyFont="1"/>
    <xf numFmtId="0" fontId="14" fillId="0" borderId="0" xfId="13"/>
    <xf numFmtId="0" fontId="28" fillId="0" borderId="0" xfId="31" applyFont="1"/>
    <xf numFmtId="14" fontId="13" fillId="2" borderId="0" xfId="31" applyNumberFormat="1" applyFont="1" applyFill="1"/>
    <xf numFmtId="0" fontId="11" fillId="0" borderId="0" xfId="31" applyFont="1"/>
    <xf numFmtId="0" fontId="13" fillId="0" borderId="0" xfId="31" applyFont="1" applyAlignment="1">
      <alignment horizontal="left"/>
    </xf>
    <xf numFmtId="0" fontId="29" fillId="0" borderId="0" xfId="31" applyFont="1"/>
    <xf numFmtId="14" fontId="13" fillId="0" borderId="0" xfId="31" applyNumberFormat="1" applyFont="1"/>
    <xf numFmtId="169" fontId="21" fillId="9" borderId="3" xfId="31" applyNumberFormat="1" applyFont="1" applyFill="1" applyBorder="1" applyAlignment="1">
      <alignment horizontal="center" vertical="center" wrapText="1"/>
    </xf>
    <xf numFmtId="0" fontId="22" fillId="9" borderId="12" xfId="13" applyFont="1" applyFill="1" applyBorder="1" applyAlignment="1">
      <alignment horizontal="center" vertical="center" wrapText="1"/>
    </xf>
    <xf numFmtId="0" fontId="5" fillId="0" borderId="0" xfId="2" applyFont="1"/>
    <xf numFmtId="0" fontId="21" fillId="9" borderId="0" xfId="13" applyFont="1" applyFill="1" applyAlignment="1">
      <alignment horizontal="left" vertical="center" wrapText="1"/>
    </xf>
    <xf numFmtId="0" fontId="32" fillId="0" borderId="0" xfId="37" applyFont="1"/>
    <xf numFmtId="0" fontId="34" fillId="0" borderId="0" xfId="37" applyFont="1"/>
    <xf numFmtId="0" fontId="33" fillId="0" borderId="0" xfId="37" applyFont="1"/>
    <xf numFmtId="0" fontId="36" fillId="0" borderId="0" xfId="37" applyFont="1"/>
    <xf numFmtId="0" fontId="37" fillId="0" borderId="0" xfId="44" applyFont="1"/>
    <xf numFmtId="0" fontId="38" fillId="0" borderId="0" xfId="37" applyFont="1"/>
    <xf numFmtId="0" fontId="34" fillId="0" borderId="0" xfId="37" applyFont="1" applyAlignment="1">
      <alignment horizontal="center"/>
    </xf>
    <xf numFmtId="0" fontId="35" fillId="0" borderId="0" xfId="37" applyFont="1" applyAlignment="1">
      <alignment horizontal="center"/>
    </xf>
    <xf numFmtId="0" fontId="38" fillId="0" borderId="0" xfId="37" applyFont="1" applyAlignment="1"/>
    <xf numFmtId="0" fontId="38" fillId="0" borderId="0" xfId="13" applyFont="1"/>
    <xf numFmtId="0" fontId="38" fillId="0" borderId="0" xfId="13" applyFont="1" applyAlignment="1">
      <alignment horizontal="left"/>
    </xf>
    <xf numFmtId="0" fontId="40" fillId="0" borderId="0" xfId="13" applyFont="1"/>
    <xf numFmtId="0" fontId="39" fillId="0" borderId="0" xfId="13" applyFont="1" applyAlignment="1">
      <alignment horizontal="center"/>
    </xf>
    <xf numFmtId="0" fontId="36" fillId="0" borderId="0" xfId="13" applyFont="1" applyAlignment="1">
      <alignment horizontal="center"/>
    </xf>
    <xf numFmtId="0" fontId="36" fillId="0" borderId="0" xfId="13" applyFont="1" applyAlignment="1">
      <alignment horizontal="left"/>
    </xf>
    <xf numFmtId="0" fontId="39" fillId="0" borderId="1" xfId="13" applyFont="1" applyBorder="1"/>
    <xf numFmtId="0" fontId="36" fillId="0" borderId="17" xfId="13" applyFont="1" applyBorder="1"/>
    <xf numFmtId="0" fontId="41" fillId="0" borderId="0" xfId="1" applyFont="1" applyFill="1"/>
    <xf numFmtId="0" fontId="41" fillId="0" borderId="2" xfId="1" applyFont="1" applyFill="1" applyBorder="1"/>
    <xf numFmtId="0" fontId="38" fillId="0" borderId="18" xfId="1" applyFont="1" applyBorder="1"/>
    <xf numFmtId="0" fontId="38" fillId="0" borderId="0" xfId="1" applyFont="1" applyFill="1" applyBorder="1" applyAlignment="1">
      <alignment horizontal="left"/>
    </xf>
    <xf numFmtId="0" fontId="41" fillId="0" borderId="19" xfId="1" applyFont="1" applyFill="1" applyBorder="1"/>
    <xf numFmtId="0" fontId="38" fillId="0" borderId="20" xfId="1" applyFont="1" applyBorder="1"/>
    <xf numFmtId="0" fontId="42" fillId="0" borderId="0" xfId="13" applyFont="1"/>
    <xf numFmtId="0" fontId="38" fillId="0" borderId="0" xfId="13" applyFont="1" applyFill="1" applyAlignment="1">
      <alignment horizontal="left"/>
    </xf>
    <xf numFmtId="0" fontId="36" fillId="0" borderId="0" xfId="13" applyFont="1" applyFill="1" applyAlignment="1">
      <alignment horizontal="left"/>
    </xf>
    <xf numFmtId="0" fontId="38" fillId="0" borderId="0" xfId="6" applyFont="1" applyFill="1" applyBorder="1" applyAlignment="1">
      <alignment horizontal="left"/>
    </xf>
    <xf numFmtId="0" fontId="38" fillId="0" borderId="20" xfId="6" applyFont="1" applyBorder="1"/>
    <xf numFmtId="0" fontId="39" fillId="0" borderId="1" xfId="13" applyFont="1" applyBorder="1" applyAlignment="1">
      <alignment horizontal="left"/>
    </xf>
    <xf numFmtId="0" fontId="36" fillId="0" borderId="17" xfId="13" applyFont="1" applyBorder="1" applyAlignment="1">
      <alignment horizontal="center"/>
    </xf>
    <xf numFmtId="171" fontId="14" fillId="0" borderId="0" xfId="13" applyNumberFormat="1"/>
    <xf numFmtId="0" fontId="22" fillId="0" borderId="3" xfId="13" applyFont="1" applyBorder="1" applyAlignment="1">
      <alignment horizontal="center" vertical="center"/>
    </xf>
    <xf numFmtId="164" fontId="22" fillId="9" borderId="3" xfId="13" applyNumberFormat="1" applyFont="1" applyFill="1" applyBorder="1" applyAlignment="1">
      <alignment horizontal="right" vertical="center" wrapText="1"/>
    </xf>
    <xf numFmtId="0" fontId="22" fillId="4" borderId="9" xfId="13" applyFont="1" applyFill="1" applyBorder="1" applyAlignment="1">
      <alignment horizontal="left" vertical="center" wrapText="1"/>
    </xf>
    <xf numFmtId="0" fontId="22" fillId="4" borderId="8" xfId="13" applyFont="1" applyFill="1" applyBorder="1" applyAlignment="1">
      <alignment horizontal="left" vertical="center" wrapText="1"/>
    </xf>
    <xf numFmtId="0" fontId="22" fillId="4" borderId="7" xfId="13" applyFont="1" applyFill="1" applyBorder="1" applyAlignment="1">
      <alignment horizontal="left" vertical="center" wrapText="1"/>
    </xf>
    <xf numFmtId="0" fontId="21" fillId="2" borderId="8" xfId="13" applyFont="1" applyFill="1" applyBorder="1" applyAlignment="1">
      <alignment vertical="center"/>
    </xf>
    <xf numFmtId="0" fontId="21" fillId="2" borderId="7" xfId="13" applyFont="1" applyFill="1" applyBorder="1" applyAlignment="1">
      <alignment vertical="center"/>
    </xf>
    <xf numFmtId="0" fontId="19" fillId="9" borderId="7" xfId="13" applyFont="1" applyFill="1" applyBorder="1" applyAlignment="1">
      <alignment horizontal="left" vertical="center" wrapText="1"/>
    </xf>
    <xf numFmtId="1" fontId="22" fillId="9" borderId="12" xfId="13" applyNumberFormat="1" applyFont="1" applyFill="1" applyBorder="1" applyAlignment="1">
      <alignment horizontal="right" vertical="center" wrapText="1"/>
    </xf>
    <xf numFmtId="14" fontId="22" fillId="9" borderId="3" xfId="13" applyNumberFormat="1" applyFont="1" applyFill="1" applyBorder="1" applyAlignment="1">
      <alignment horizontal="center" vertical="center" wrapText="1"/>
    </xf>
    <xf numFmtId="0" fontId="22" fillId="9" borderId="0" xfId="13" applyFont="1" applyFill="1" applyAlignment="1">
      <alignment horizontal="centerContinuous" vertical="center"/>
    </xf>
    <xf numFmtId="0" fontId="22" fillId="9" borderId="3" xfId="13" applyFont="1" applyFill="1" applyBorder="1" applyAlignment="1">
      <alignment horizontal="centerContinuous" vertical="center"/>
    </xf>
    <xf numFmtId="0" fontId="1" fillId="0" borderId="3" xfId="2" applyFont="1" applyBorder="1" applyAlignment="1">
      <alignment vertical="center"/>
    </xf>
    <xf numFmtId="0" fontId="5" fillId="0" borderId="3" xfId="2" applyFont="1" applyBorder="1" applyAlignment="1">
      <alignment vertical="center"/>
    </xf>
    <xf numFmtId="0" fontId="6" fillId="0" borderId="0" xfId="13" applyFont="1"/>
    <xf numFmtId="14" fontId="36" fillId="0" borderId="0" xfId="37" applyNumberFormat="1" applyFont="1" applyAlignment="1"/>
    <xf numFmtId="0" fontId="34" fillId="0" borderId="0" xfId="37" applyFont="1" applyAlignment="1">
      <alignment horizontal="center"/>
    </xf>
    <xf numFmtId="0" fontId="30" fillId="0" borderId="0" xfId="37" applyFont="1" applyAlignment="1">
      <alignment horizontal="center" vertical="center" wrapText="1"/>
    </xf>
    <xf numFmtId="0" fontId="35" fillId="0" borderId="0" xfId="37" applyFont="1" applyAlignment="1">
      <alignment horizontal="center"/>
    </xf>
    <xf numFmtId="0" fontId="34" fillId="0" borderId="0" xfId="37" applyFont="1" applyAlignment="1">
      <alignment horizontal="justify" vertical="top" wrapText="1"/>
    </xf>
    <xf numFmtId="0" fontId="33" fillId="0" borderId="0" xfId="37" applyFont="1" applyAlignment="1">
      <alignment horizontal="justify" wrapText="1"/>
    </xf>
    <xf numFmtId="0" fontId="20" fillId="9" borderId="3" xfId="31" applyFont="1" applyFill="1" applyBorder="1" applyAlignment="1">
      <alignment horizontal="center" vertical="center" wrapText="1"/>
    </xf>
    <xf numFmtId="0" fontId="26" fillId="9" borderId="0" xfId="13" applyFont="1" applyFill="1" applyAlignment="1">
      <alignment horizontal="left" wrapText="1"/>
    </xf>
    <xf numFmtId="0" fontId="26" fillId="9" borderId="6" xfId="13" applyFont="1" applyFill="1" applyBorder="1" applyAlignment="1">
      <alignment horizontal="left" wrapText="1"/>
    </xf>
    <xf numFmtId="0" fontId="21" fillId="9" borderId="5" xfId="13" applyFont="1" applyFill="1" applyBorder="1" applyAlignment="1">
      <alignment horizontal="left" wrapText="1"/>
    </xf>
    <xf numFmtId="0" fontId="21" fillId="9" borderId="4" xfId="13" applyFont="1" applyFill="1" applyBorder="1" applyAlignment="1">
      <alignment horizontal="left" wrapText="1"/>
    </xf>
    <xf numFmtId="0" fontId="21" fillId="9" borderId="3" xfId="13" applyFont="1" applyFill="1" applyBorder="1" applyAlignment="1">
      <alignment horizontal="center" vertical="center" wrapText="1"/>
    </xf>
    <xf numFmtId="172" fontId="21" fillId="9" borderId="3" xfId="32" applyNumberFormat="1" applyFont="1" applyFill="1" applyBorder="1" applyAlignment="1">
      <alignment horizontal="right" vertical="center" wrapText="1"/>
    </xf>
    <xf numFmtId="172" fontId="20" fillId="0" borderId="3" xfId="32" applyNumberFormat="1" applyFont="1" applyFill="1" applyBorder="1" applyAlignment="1">
      <alignment horizontal="right" vertical="center" wrapText="1"/>
    </xf>
    <xf numFmtId="172" fontId="22" fillId="9" borderId="3" xfId="32" applyNumberFormat="1" applyFont="1" applyFill="1" applyBorder="1" applyAlignment="1">
      <alignment horizontal="right" vertical="center" wrapText="1"/>
    </xf>
    <xf numFmtId="172" fontId="18" fillId="0" borderId="3" xfId="32" applyNumberFormat="1" applyFont="1" applyFill="1" applyBorder="1" applyAlignment="1">
      <alignment horizontal="right" vertical="center" wrapText="1"/>
    </xf>
    <xf numFmtId="172" fontId="22" fillId="0" borderId="3" xfId="32" applyNumberFormat="1" applyFont="1" applyFill="1" applyBorder="1" applyAlignment="1">
      <alignment horizontal="right" vertical="center" wrapText="1"/>
    </xf>
    <xf numFmtId="172" fontId="22" fillId="4" borderId="7" xfId="32" applyNumberFormat="1" applyFont="1" applyFill="1" applyBorder="1" applyAlignment="1">
      <alignment horizontal="left" vertical="center" wrapText="1"/>
    </xf>
    <xf numFmtId="172" fontId="22" fillId="4" borderId="8" xfId="32" applyNumberFormat="1" applyFont="1" applyFill="1" applyBorder="1" applyAlignment="1">
      <alignment horizontal="left" vertical="center" wrapText="1"/>
    </xf>
    <xf numFmtId="172" fontId="24" fillId="4" borderId="9" xfId="32" applyNumberFormat="1" applyFont="1" applyFill="1" applyBorder="1" applyAlignment="1">
      <alignment horizontal="left" vertical="center" wrapText="1"/>
    </xf>
    <xf numFmtId="172" fontId="21" fillId="0" borderId="3" xfId="32" applyNumberFormat="1" applyFont="1" applyFill="1" applyBorder="1" applyAlignment="1">
      <alignment horizontal="right" vertical="center" wrapText="1"/>
    </xf>
    <xf numFmtId="172" fontId="18" fillId="9" borderId="3" xfId="32" applyNumberFormat="1" applyFont="1" applyFill="1" applyBorder="1" applyAlignment="1">
      <alignment horizontal="right" vertical="center" wrapText="1"/>
    </xf>
    <xf numFmtId="172" fontId="20" fillId="2" borderId="7" xfId="31" applyNumberFormat="1" applyFont="1" applyFill="1" applyBorder="1" applyAlignment="1">
      <alignment vertical="center" wrapText="1"/>
    </xf>
    <xf numFmtId="172" fontId="20" fillId="2" borderId="8" xfId="31" applyNumberFormat="1" applyFont="1" applyFill="1" applyBorder="1" applyAlignment="1">
      <alignment vertical="center" wrapText="1"/>
    </xf>
    <xf numFmtId="172" fontId="18" fillId="9" borderId="3" xfId="31" applyNumberFormat="1" applyFont="1" applyFill="1" applyBorder="1" applyAlignment="1">
      <alignment horizontal="right" vertical="center" wrapText="1"/>
    </xf>
    <xf numFmtId="172" fontId="4" fillId="3" borderId="9" xfId="38" applyNumberFormat="1" applyFont="1" applyFill="1" applyBorder="1" applyAlignment="1">
      <alignment horizontal="right" vertical="center" wrapText="1"/>
    </xf>
    <xf numFmtId="0" fontId="22" fillId="0" borderId="14" xfId="13" applyFont="1" applyBorder="1"/>
    <xf numFmtId="0" fontId="21" fillId="0" borderId="14" xfId="13" applyFont="1" applyBorder="1"/>
    <xf numFmtId="0" fontId="4" fillId="0" borderId="0" xfId="13" applyFont="1"/>
    <xf numFmtId="172" fontId="22" fillId="2" borderId="8" xfId="13" applyNumberFormat="1" applyFont="1" applyFill="1" applyBorder="1" applyAlignment="1">
      <alignment vertical="center"/>
    </xf>
    <xf numFmtId="172" fontId="22" fillId="2" borderId="9" xfId="13" applyNumberFormat="1" applyFont="1" applyFill="1" applyBorder="1" applyAlignment="1">
      <alignment vertical="center"/>
    </xf>
    <xf numFmtId="172" fontId="22" fillId="4" borderId="7" xfId="13" applyNumberFormat="1" applyFont="1" applyFill="1" applyBorder="1" applyAlignment="1">
      <alignment horizontal="left" vertical="center" wrapText="1"/>
    </xf>
    <xf numFmtId="172" fontId="22" fillId="4" borderId="8" xfId="13" applyNumberFormat="1" applyFont="1" applyFill="1" applyBorder="1" applyAlignment="1">
      <alignment horizontal="left" vertical="center" wrapText="1"/>
    </xf>
    <xf numFmtId="172" fontId="22" fillId="4" borderId="9" xfId="13" applyNumberFormat="1" applyFont="1" applyFill="1" applyBorder="1" applyAlignment="1">
      <alignment horizontal="left" vertical="center" wrapText="1"/>
    </xf>
    <xf numFmtId="172" fontId="22" fillId="4" borderId="13" xfId="13" applyNumberFormat="1" applyFont="1" applyFill="1" applyBorder="1" applyAlignment="1">
      <alignment horizontal="left" vertical="center" wrapText="1"/>
    </xf>
    <xf numFmtId="172" fontId="22" fillId="4" borderId="5" xfId="13" applyNumberFormat="1" applyFont="1" applyFill="1" applyBorder="1" applyAlignment="1">
      <alignment horizontal="left" vertical="center" wrapText="1"/>
    </xf>
    <xf numFmtId="172" fontId="22" fillId="2" borderId="8" xfId="13" applyNumberFormat="1" applyFont="1" applyFill="1" applyBorder="1" applyAlignment="1">
      <alignment horizontal="left" wrapText="1"/>
    </xf>
    <xf numFmtId="172" fontId="21" fillId="2" borderId="8" xfId="13" applyNumberFormat="1" applyFont="1" applyFill="1" applyBorder="1" applyAlignment="1">
      <alignment horizontal="centerContinuous" vertical="center" wrapText="1"/>
    </xf>
    <xf numFmtId="172" fontId="21" fillId="2" borderId="9" xfId="13" applyNumberFormat="1" applyFont="1" applyFill="1" applyBorder="1" applyAlignment="1">
      <alignment horizontal="centerContinuous" vertical="center" wrapText="1"/>
    </xf>
    <xf numFmtId="165" fontId="22" fillId="9" borderId="7" xfId="32" applyNumberFormat="1" applyFont="1" applyFill="1" applyBorder="1" applyAlignment="1">
      <alignment horizontal="center" vertical="center" wrapText="1"/>
    </xf>
    <xf numFmtId="14" fontId="21" fillId="9" borderId="7" xfId="31" applyNumberFormat="1" applyFont="1" applyFill="1" applyBorder="1" applyAlignment="1">
      <alignment horizontal="center" vertical="center" wrapText="1"/>
    </xf>
    <xf numFmtId="172" fontId="22" fillId="9" borderId="7" xfId="32" applyNumberFormat="1" applyFont="1" applyFill="1" applyBorder="1" applyAlignment="1">
      <alignment horizontal="right" vertical="center" wrapText="1"/>
    </xf>
    <xf numFmtId="10" fontId="22" fillId="9" borderId="7" xfId="31" applyNumberFormat="1" applyFont="1" applyFill="1" applyBorder="1" applyAlignment="1">
      <alignment horizontal="right" vertical="center" wrapText="1"/>
    </xf>
    <xf numFmtId="10" fontId="22" fillId="0" borderId="7" xfId="31" applyNumberFormat="1" applyFont="1" applyBorder="1" applyAlignment="1">
      <alignment horizontal="right" vertical="center" wrapText="1"/>
    </xf>
    <xf numFmtId="10" fontId="22" fillId="9" borderId="7" xfId="33" applyNumberFormat="1" applyFont="1" applyFill="1" applyBorder="1" applyAlignment="1">
      <alignment horizontal="right" vertical="center" wrapText="1"/>
    </xf>
    <xf numFmtId="172" fontId="18" fillId="9" borderId="7" xfId="32" applyNumberFormat="1" applyFont="1" applyFill="1" applyBorder="1" applyAlignment="1">
      <alignment horizontal="right" vertical="center" wrapText="1"/>
    </xf>
    <xf numFmtId="10" fontId="5" fillId="9" borderId="7" xfId="31" applyNumberFormat="1" applyFont="1" applyFill="1" applyBorder="1" applyAlignment="1">
      <alignment horizontal="right" vertical="center" wrapText="1"/>
    </xf>
  </cellXfs>
  <cellStyles count="45">
    <cellStyle name="=C:\WINNT35\SYSTEM32\COMMAND.COM" xfId="3" xr:uid="{0A3EB949-F65F-49A6-BF1E-509FBEF62FD1}"/>
    <cellStyle name="Comma 127" xfId="21" xr:uid="{4FB508EE-E209-4C54-9854-AA540E292334}"/>
    <cellStyle name="Comma 2" xfId="16" xr:uid="{82F2D8E7-13B8-4B87-8985-4ED431AA73AE}"/>
    <cellStyle name="Comma 3" xfId="38" xr:uid="{85927E63-1EF2-49A5-A302-5C4CF263AD51}"/>
    <cellStyle name="Comma 4" xfId="32" xr:uid="{8405DF2C-AFDD-43E6-9A83-2027451EA88E}"/>
    <cellStyle name="Heading 1 2" xfId="9" xr:uid="{FF22E764-F4F0-4B0E-8BD4-3B75AD6E129A}"/>
    <cellStyle name="Heading 2 2" xfId="10" xr:uid="{993EDF4F-E3AB-4A74-94D4-90B9F5B31214}"/>
    <cellStyle name="HeadingTable" xfId="43" xr:uid="{65A8FE4D-1950-47D3-B54B-0ED03056437F}"/>
    <cellStyle name="Hyperlink 2" xfId="6" xr:uid="{D9CED511-3770-4B17-888B-5B754617FBA4}"/>
    <cellStyle name="Hyperlink 2 2" xfId="44" xr:uid="{B27485B9-CD22-4465-95E8-943CA09B32A8}"/>
    <cellStyle name="Komma 2" xfId="35" xr:uid="{47A5B75F-A551-4724-B757-942420C4625E}"/>
    <cellStyle name="Kopf einzelne" xfId="23" xr:uid="{8D3194B7-E87D-4664-ABC1-680C7C72F485}"/>
    <cellStyle name="Kopf erste" xfId="19" xr:uid="{0AEAB3C0-B214-4766-A3D1-419AB2C344A0}"/>
    <cellStyle name="Kopf letzte" xfId="22" xr:uid="{95D25587-5827-416E-B223-8DB891A4787C}"/>
    <cellStyle name="Link" xfId="1" builtinId="8"/>
    <cellStyle name="Normal 2" xfId="2" xr:uid="{063FE3AB-0E7A-4C0B-877F-0C83E4A5B1B8}"/>
    <cellStyle name="Normal 2 2" xfId="5" xr:uid="{38E77B0B-12C3-4CCD-9170-5CD883EE39EF}"/>
    <cellStyle name="Normal 2 2 2" xfId="17" xr:uid="{F3C918DB-D4F4-4ECE-9509-3128A2405885}"/>
    <cellStyle name="Normal 2 2 3" xfId="37" xr:uid="{A6C48AB4-CDB2-435E-9A9F-879C7F1A882F}"/>
    <cellStyle name="Normal 2 2 3 2" xfId="40" xr:uid="{56CBD755-AA05-4A71-BBF8-7CF0D81002AC}"/>
    <cellStyle name="Normal 2 3" xfId="7" xr:uid="{7102C5C9-915F-4734-BA25-05ADFE26F592}"/>
    <cellStyle name="Normal 2 4 2 2" xfId="42" xr:uid="{C249A56C-433A-4451-8755-FD5AA487E317}"/>
    <cellStyle name="Normal 2 5 2 2" xfId="15" xr:uid="{520BBC4B-421F-4A54-9FDC-AD2FECDAEE70}"/>
    <cellStyle name="Normal 2_~0149226 2" xfId="18" xr:uid="{BDCDFD9B-86D9-4C7E-9BD1-2E6928CCC4E8}"/>
    <cellStyle name="Normal 3" xfId="13" xr:uid="{6C54CFEA-4AFE-465F-845D-6560B12A1709}"/>
    <cellStyle name="Normal 3 2" xfId="31" xr:uid="{C208D565-9FD2-449D-8258-25942BECAE4C}"/>
    <cellStyle name="Normal 300" xfId="41" xr:uid="{1D659387-A41D-4B4A-B474-6F8D0C5A24E6}"/>
    <cellStyle name="Normal 326" xfId="25" xr:uid="{16CE9702-56B7-49B3-817B-25B96574923B}"/>
    <cellStyle name="Normal 327" xfId="26" xr:uid="{61B8080B-1CB4-4762-B839-0C970BD3E50A}"/>
    <cellStyle name="Normal 334" xfId="28" xr:uid="{044E3198-7F98-4ED6-9531-5F27EFF3D55B}"/>
    <cellStyle name="Normal 343" xfId="27" xr:uid="{BD1C46F5-96ED-4586-8565-AD5181474BAB}"/>
    <cellStyle name="Normal 4" xfId="11" xr:uid="{B3C5AA0B-EE88-4429-9189-8A910313993B}"/>
    <cellStyle name="Normal 9" xfId="14" xr:uid="{86266FC9-905B-474B-AE91-A5D31B47E75B}"/>
    <cellStyle name="Note 2" xfId="29" xr:uid="{2F7F0D44-86C9-40EA-8420-A04E263D2975}"/>
    <cellStyle name="optionalExposure" xfId="4" xr:uid="{3CF4D39E-E1B9-4EF3-B324-4BA6CD5F7F1F}"/>
    <cellStyle name="Percent 2" xfId="8" xr:uid="{3C8D7E6A-4498-43A2-A5B4-8E9EF5521261}"/>
    <cellStyle name="Percent 2 2" xfId="33" xr:uid="{27580CD4-1906-425C-BF6B-E48BD4A7414B}"/>
    <cellStyle name="Percent 3" xfId="39" xr:uid="{AF75377F-AE34-4ABD-9DA7-54C929007477}"/>
    <cellStyle name="Prozent 2" xfId="36" xr:uid="{30EBAC45-CC86-46C5-B9BE-9A72F384398D}"/>
    <cellStyle name="Schlecht" xfId="30" builtinId="27" customBuiltin="1"/>
    <cellStyle name="Standard" xfId="0" builtinId="0"/>
    <cellStyle name="Standard 2" xfId="34" xr:uid="{52FBEC77-45CB-4476-8FAC-E49E1694AB7D}"/>
    <cellStyle name="Standard 3" xfId="12" xr:uid="{8F1FB85E-A941-4ABF-98A1-5187289D7B90}"/>
    <cellStyle name="Summe 5" xfId="20" xr:uid="{E9149A3D-906D-499C-BDAD-A714188ACDCA}"/>
    <cellStyle name="Zwischensumme" xfId="24" xr:uid="{60E99EEB-B8A0-4841-9EAF-CC89D6332F50}"/>
  </cellStyles>
  <dxfs count="0"/>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tabSelected="1" workbookViewId="0">
      <selection activeCell="P20" sqref="P20"/>
    </sheetView>
  </sheetViews>
  <sheetFormatPr baseColWidth="10" defaultColWidth="9.140625" defaultRowHeight="15"/>
  <cols>
    <col min="1" max="1" width="13.42578125" style="81" customWidth="1"/>
    <col min="2" max="2" width="8.7109375" style="81" customWidth="1"/>
    <col min="3" max="3" width="11.140625" style="81" bestFit="1" customWidth="1"/>
    <col min="4" max="7" width="9.140625" style="81"/>
    <col min="8" max="8" width="9.140625" style="81" customWidth="1"/>
    <col min="9" max="9" width="18.7109375" style="81" customWidth="1"/>
    <col min="10" max="11" width="9.140625" style="81"/>
    <col min="12" max="12" width="9.140625" style="81" customWidth="1"/>
    <col min="13" max="13" width="12.7109375" style="81" customWidth="1"/>
    <col min="14" max="16384" width="9.140625" style="80"/>
  </cols>
  <sheetData>
    <row r="6" spans="1:13" ht="27.6" customHeight="1">
      <c r="A6" s="128" t="s">
        <v>235</v>
      </c>
      <c r="B6" s="128"/>
      <c r="C6" s="128"/>
      <c r="D6" s="128"/>
      <c r="E6" s="128"/>
      <c r="F6" s="128"/>
      <c r="G6" s="128"/>
      <c r="H6" s="128"/>
      <c r="I6" s="128"/>
      <c r="J6" s="128"/>
      <c r="K6" s="128"/>
      <c r="L6" s="128"/>
      <c r="M6" s="128"/>
    </row>
    <row r="7" spans="1:13">
      <c r="A7" s="128"/>
      <c r="B7" s="128"/>
      <c r="C7" s="128"/>
      <c r="D7" s="128"/>
      <c r="E7" s="128"/>
      <c r="F7" s="128"/>
      <c r="G7" s="128"/>
      <c r="H7" s="128"/>
      <c r="I7" s="128"/>
      <c r="J7" s="128"/>
      <c r="K7" s="128"/>
      <c r="L7" s="128"/>
      <c r="M7" s="128"/>
    </row>
    <row r="8" spans="1:13">
      <c r="A8" s="128"/>
      <c r="B8" s="128"/>
      <c r="C8" s="128"/>
      <c r="D8" s="128"/>
      <c r="E8" s="128"/>
      <c r="F8" s="128"/>
      <c r="G8" s="128"/>
      <c r="H8" s="128"/>
      <c r="I8" s="128"/>
      <c r="J8" s="128"/>
      <c r="K8" s="128"/>
      <c r="L8" s="128"/>
      <c r="M8" s="128"/>
    </row>
    <row r="9" spans="1:13">
      <c r="A9" s="128"/>
      <c r="B9" s="128"/>
      <c r="C9" s="128"/>
      <c r="D9" s="128"/>
      <c r="E9" s="128"/>
      <c r="F9" s="128"/>
      <c r="G9" s="128"/>
      <c r="H9" s="128"/>
      <c r="I9" s="128"/>
      <c r="J9" s="128"/>
      <c r="K9" s="128"/>
      <c r="L9" s="128"/>
      <c r="M9" s="128"/>
    </row>
    <row r="10" spans="1:13">
      <c r="A10" s="128"/>
      <c r="B10" s="128"/>
      <c r="C10" s="128"/>
      <c r="D10" s="128"/>
      <c r="E10" s="128"/>
      <c r="F10" s="128"/>
      <c r="G10" s="128"/>
      <c r="H10" s="128"/>
      <c r="I10" s="128"/>
      <c r="J10" s="128"/>
      <c r="K10" s="128"/>
      <c r="L10" s="128"/>
      <c r="M10" s="128"/>
    </row>
    <row r="11" spans="1:13">
      <c r="A11" s="128"/>
      <c r="B11" s="128"/>
      <c r="C11" s="128"/>
      <c r="D11" s="128"/>
      <c r="E11" s="128"/>
      <c r="F11" s="128"/>
      <c r="G11" s="128"/>
      <c r="H11" s="128"/>
      <c r="I11" s="128"/>
      <c r="J11" s="128"/>
      <c r="K11" s="128"/>
      <c r="L11" s="128"/>
      <c r="M11" s="128"/>
    </row>
    <row r="12" spans="1:13" ht="82.5" customHeight="1">
      <c r="A12" s="128"/>
      <c r="B12" s="128"/>
      <c r="C12" s="128"/>
      <c r="D12" s="128"/>
      <c r="E12" s="128"/>
      <c r="F12" s="128"/>
      <c r="G12" s="128"/>
      <c r="H12" s="128"/>
      <c r="I12" s="128"/>
      <c r="J12" s="128"/>
      <c r="K12" s="128"/>
      <c r="L12" s="128"/>
      <c r="M12" s="128"/>
    </row>
    <row r="14" spans="1:13">
      <c r="B14" s="88" t="s">
        <v>227</v>
      </c>
      <c r="C14" s="126">
        <v>45565</v>
      </c>
    </row>
    <row r="16" spans="1:13" ht="19.5">
      <c r="A16" s="129" t="s">
        <v>79</v>
      </c>
      <c r="B16" s="129"/>
      <c r="C16" s="129"/>
      <c r="D16" s="129"/>
      <c r="E16" s="129"/>
      <c r="F16" s="129"/>
      <c r="G16" s="129"/>
      <c r="H16" s="129"/>
      <c r="I16" s="129"/>
      <c r="J16" s="129"/>
      <c r="K16" s="129"/>
      <c r="L16" s="129"/>
      <c r="M16" s="129"/>
    </row>
    <row r="17" spans="1:13" ht="19.5">
      <c r="A17" s="87"/>
      <c r="B17" s="87"/>
      <c r="C17" s="87"/>
      <c r="D17" s="87"/>
      <c r="E17" s="87"/>
      <c r="F17" s="87"/>
      <c r="G17" s="87"/>
      <c r="H17" s="87"/>
      <c r="I17" s="87"/>
      <c r="J17" s="87"/>
      <c r="K17" s="87"/>
      <c r="L17" s="87"/>
      <c r="M17" s="87"/>
    </row>
    <row r="18" spans="1:13">
      <c r="A18" s="86"/>
      <c r="B18" s="81" t="s">
        <v>80</v>
      </c>
      <c r="C18" s="86"/>
      <c r="D18" s="86"/>
      <c r="E18" s="86"/>
      <c r="F18" s="86"/>
      <c r="G18" s="86"/>
      <c r="H18" s="86"/>
      <c r="I18" s="86"/>
    </row>
    <row r="19" spans="1:13">
      <c r="A19" s="86"/>
      <c r="B19" s="81" t="str">
        <f>"• "&amp;Index!B3</f>
        <v>• Offenlegung von Schlüsselparametern und Übersicht über die risikogewichteten Positionsbeträge</v>
      </c>
      <c r="C19" s="86"/>
      <c r="D19" s="86"/>
      <c r="E19" s="86"/>
      <c r="F19" s="86"/>
      <c r="G19" s="86"/>
      <c r="H19" s="86"/>
      <c r="I19" s="86"/>
    </row>
    <row r="20" spans="1:13">
      <c r="A20" s="86"/>
      <c r="B20" s="81" t="str">
        <f>"• "&amp;Index!B7</f>
        <v>• Offenlegung der Anwendung des IRB-Ansatzes auf Kreditrisiken</v>
      </c>
      <c r="E20" s="86"/>
      <c r="F20" s="86"/>
      <c r="G20" s="86"/>
      <c r="H20" s="86"/>
      <c r="I20" s="86"/>
    </row>
    <row r="21" spans="1:13">
      <c r="A21" s="86"/>
      <c r="B21" s="81" t="str">
        <f>"• "&amp;Index!B10</f>
        <v>• Offenlegung von Liquiditätsanforderungen</v>
      </c>
      <c r="C21" s="80"/>
      <c r="D21" s="86"/>
      <c r="E21" s="86"/>
      <c r="F21" s="86"/>
      <c r="G21" s="86"/>
      <c r="H21" s="86"/>
      <c r="I21" s="86"/>
      <c r="L21" s="80"/>
    </row>
    <row r="22" spans="1:13">
      <c r="A22" s="86"/>
      <c r="C22" s="80"/>
      <c r="D22" s="86"/>
      <c r="E22" s="86"/>
      <c r="F22" s="86"/>
      <c r="G22" s="86"/>
      <c r="H22" s="86"/>
      <c r="I22" s="86"/>
      <c r="L22" s="80"/>
    </row>
    <row r="23" spans="1:13">
      <c r="A23" s="86"/>
      <c r="C23" s="80"/>
      <c r="D23" s="86"/>
      <c r="E23" s="86"/>
      <c r="F23" s="86"/>
      <c r="G23" s="86"/>
      <c r="H23" s="86"/>
      <c r="I23" s="86"/>
      <c r="L23" s="80"/>
    </row>
    <row r="24" spans="1:13">
      <c r="A24" s="86"/>
      <c r="C24" s="80"/>
      <c r="D24" s="86"/>
      <c r="E24" s="86"/>
      <c r="F24" s="86"/>
      <c r="G24" s="86"/>
      <c r="H24" s="86"/>
      <c r="I24" s="86"/>
      <c r="L24" s="80"/>
    </row>
    <row r="25" spans="1:13">
      <c r="A25" s="86"/>
      <c r="C25" s="80"/>
      <c r="D25" s="86"/>
      <c r="E25" s="86"/>
      <c r="F25" s="86"/>
      <c r="G25" s="86"/>
      <c r="H25" s="86"/>
      <c r="I25" s="86"/>
      <c r="L25" s="80"/>
    </row>
    <row r="26" spans="1:13">
      <c r="A26" s="86"/>
      <c r="C26" s="80"/>
      <c r="D26" s="86"/>
      <c r="E26" s="86"/>
      <c r="F26" s="86"/>
      <c r="G26" s="86"/>
      <c r="H26" s="86"/>
      <c r="I26" s="86"/>
      <c r="L26" s="80"/>
    </row>
    <row r="27" spans="1:13">
      <c r="A27" s="86"/>
      <c r="C27" s="80"/>
      <c r="D27" s="86"/>
      <c r="E27" s="86"/>
      <c r="F27" s="86"/>
      <c r="G27" s="86"/>
      <c r="H27" s="86"/>
      <c r="I27" s="86"/>
      <c r="L27" s="80"/>
    </row>
    <row r="28" spans="1:13">
      <c r="A28" s="86"/>
      <c r="C28" s="80"/>
      <c r="D28" s="86"/>
      <c r="E28" s="86"/>
      <c r="F28" s="86"/>
      <c r="G28" s="86"/>
      <c r="H28" s="86"/>
      <c r="I28" s="86"/>
      <c r="L28" s="80"/>
    </row>
    <row r="29" spans="1:13">
      <c r="A29" s="86"/>
      <c r="C29" s="80"/>
      <c r="D29" s="86"/>
      <c r="E29" s="86"/>
      <c r="F29" s="86"/>
      <c r="G29" s="86"/>
      <c r="H29" s="86"/>
      <c r="I29" s="86"/>
      <c r="L29" s="80"/>
    </row>
    <row r="30" spans="1:13">
      <c r="A30" s="83"/>
      <c r="B30" s="84"/>
      <c r="C30" s="85"/>
      <c r="D30" s="85"/>
      <c r="E30" s="85"/>
      <c r="F30" s="85"/>
      <c r="G30" s="85"/>
      <c r="H30" s="85"/>
      <c r="I30" s="85"/>
    </row>
    <row r="31" spans="1:13">
      <c r="A31" s="83"/>
      <c r="B31" s="84"/>
      <c r="C31" s="85"/>
      <c r="D31" s="85"/>
      <c r="E31" s="85"/>
      <c r="F31" s="85"/>
      <c r="G31" s="85"/>
      <c r="H31" s="85"/>
      <c r="I31" s="85"/>
    </row>
    <row r="32" spans="1:13" ht="19.5">
      <c r="A32" s="129" t="s">
        <v>77</v>
      </c>
      <c r="B32" s="129"/>
      <c r="C32" s="129"/>
      <c r="D32" s="129"/>
      <c r="E32" s="129"/>
      <c r="F32" s="129"/>
      <c r="G32" s="129"/>
      <c r="H32" s="129"/>
      <c r="I32" s="129"/>
      <c r="J32" s="129"/>
      <c r="K32" s="129"/>
      <c r="L32" s="129"/>
      <c r="M32" s="129"/>
    </row>
    <row r="33" spans="1:13" ht="19.5">
      <c r="A33" s="87"/>
      <c r="B33" s="87"/>
      <c r="C33" s="87"/>
      <c r="D33" s="87"/>
      <c r="E33" s="87"/>
      <c r="F33" s="87"/>
      <c r="G33" s="87"/>
      <c r="H33" s="87"/>
      <c r="I33" s="87"/>
      <c r="J33" s="87"/>
      <c r="K33" s="87"/>
      <c r="L33" s="87"/>
      <c r="M33" s="87"/>
    </row>
    <row r="34" spans="1:13" ht="240" customHeight="1">
      <c r="B34" s="130" t="s">
        <v>78</v>
      </c>
      <c r="C34" s="130"/>
      <c r="D34" s="130"/>
      <c r="E34" s="130"/>
      <c r="F34" s="130"/>
      <c r="G34" s="130"/>
      <c r="H34" s="130"/>
      <c r="I34" s="130"/>
      <c r="J34" s="130"/>
      <c r="K34" s="130"/>
      <c r="L34" s="130"/>
    </row>
    <row r="35" spans="1:13" ht="19.899999999999999" customHeight="1">
      <c r="A35" s="82"/>
      <c r="B35" s="82"/>
      <c r="C35" s="82"/>
      <c r="D35" s="82"/>
      <c r="E35" s="82"/>
      <c r="F35" s="82"/>
      <c r="G35" s="82"/>
      <c r="H35" s="82"/>
      <c r="I35" s="82"/>
      <c r="J35" s="82"/>
      <c r="K35" s="82"/>
      <c r="L35" s="82"/>
      <c r="M35" s="82"/>
    </row>
    <row r="36" spans="1:13" ht="19.899999999999999" customHeight="1">
      <c r="A36" s="82"/>
      <c r="B36" s="131"/>
      <c r="C36" s="131"/>
      <c r="D36" s="131"/>
      <c r="E36" s="131"/>
      <c r="F36" s="131"/>
      <c r="G36" s="131"/>
      <c r="H36" s="131"/>
      <c r="I36" s="131"/>
      <c r="J36" s="131"/>
      <c r="K36" s="131"/>
      <c r="L36" s="131"/>
      <c r="M36" s="82"/>
    </row>
    <row r="37" spans="1:13" ht="19.149999999999999" customHeight="1">
      <c r="A37" s="82"/>
      <c r="B37" s="131"/>
      <c r="C37" s="131"/>
      <c r="D37" s="131"/>
      <c r="E37" s="131"/>
      <c r="F37" s="131"/>
      <c r="G37" s="131"/>
      <c r="H37" s="131"/>
      <c r="I37" s="131"/>
      <c r="J37" s="131"/>
      <c r="K37" s="131"/>
      <c r="L37" s="131"/>
      <c r="M37" s="82"/>
    </row>
    <row r="42" spans="1:13">
      <c r="I42" s="127"/>
      <c r="J42" s="127"/>
      <c r="K42" s="127"/>
      <c r="L42" s="127"/>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D9" sqref="D9"/>
    </sheetView>
  </sheetViews>
  <sheetFormatPr baseColWidth="10" defaultColWidth="8.85546875" defaultRowHeight="18"/>
  <cols>
    <col min="1" max="1" width="8.85546875" style="17"/>
    <col min="2" max="2" width="20.28515625" style="72" customWidth="1"/>
    <col min="3" max="3" width="21.7109375" style="67" customWidth="1"/>
    <col min="4" max="4" width="21.28515625" style="73" customWidth="1"/>
    <col min="5" max="5" width="18.42578125" style="67" customWidth="1"/>
    <col min="6" max="6" width="17.7109375" style="67" customWidth="1"/>
    <col min="7" max="7" width="17.28515625" style="17" customWidth="1"/>
    <col min="8" max="10" width="8.85546875" style="17"/>
    <col min="11" max="11" width="8.85546875" style="74"/>
    <col min="12" max="16384" width="8.85546875" style="17"/>
  </cols>
  <sheetData>
    <row r="2" spans="2:7">
      <c r="B2" s="64" t="s">
        <v>66</v>
      </c>
      <c r="C2" s="65">
        <f>Deckblatt!C14</f>
        <v>45565</v>
      </c>
      <c r="D2" s="66" t="str">
        <f>CONCATENATE(VLOOKUP(MONTH(C2),$F$2:$G$13,2,0)," ",RIGHT(YEAR(C2),2))</f>
        <v>Sep 24</v>
      </c>
      <c r="E2" s="110"/>
      <c r="F2" s="68">
        <v>1</v>
      </c>
      <c r="G2" s="110" t="s">
        <v>86</v>
      </c>
    </row>
    <row r="3" spans="2:7">
      <c r="B3" s="70" t="s">
        <v>67</v>
      </c>
      <c r="C3" s="71">
        <f>EOMONTH(C2,-3)</f>
        <v>45473</v>
      </c>
      <c r="D3" s="66" t="str">
        <f>CONCATENATE(VLOOKUP(MONTH(C3),$F$2:$G$13,2,0)," ",RIGHT(YEAR(C3),2))</f>
        <v>Jun 24</v>
      </c>
      <c r="E3" s="110"/>
      <c r="F3" s="68">
        <v>2</v>
      </c>
      <c r="G3" s="69" t="s">
        <v>68</v>
      </c>
    </row>
    <row r="4" spans="2:7">
      <c r="B4" s="70" t="s">
        <v>69</v>
      </c>
      <c r="C4" s="71">
        <f>EOMONTH(C2,-6)</f>
        <v>45382</v>
      </c>
      <c r="D4" s="66" t="str">
        <f>CONCATENATE(VLOOKUP(MONTH(C4),$F$2:$G$13,2,0)," ",RIGHT(YEAR(C4),2))</f>
        <v>Mär 24</v>
      </c>
      <c r="E4" s="110"/>
      <c r="F4" s="68">
        <v>3</v>
      </c>
      <c r="G4" s="69" t="s">
        <v>87</v>
      </c>
    </row>
    <row r="5" spans="2:7">
      <c r="B5" s="70" t="s">
        <v>76</v>
      </c>
      <c r="C5" s="75">
        <v>45291</v>
      </c>
      <c r="D5" s="66" t="str">
        <f>CONCATENATE(VLOOKUP(MONTH(C5),$F$2:$G$13,2,0)," ",RIGHT(YEAR(C5),2))</f>
        <v>Dez 23</v>
      </c>
      <c r="E5" s="110"/>
      <c r="F5" s="68">
        <v>4</v>
      </c>
      <c r="G5" s="69" t="s">
        <v>70</v>
      </c>
    </row>
    <row r="6" spans="2:7">
      <c r="E6" s="110"/>
      <c r="F6" s="68">
        <v>5</v>
      </c>
      <c r="G6" s="69" t="s">
        <v>88</v>
      </c>
    </row>
    <row r="7" spans="2:7">
      <c r="E7" s="110"/>
      <c r="F7" s="68">
        <v>6</v>
      </c>
      <c r="G7" s="69" t="s">
        <v>71</v>
      </c>
    </row>
    <row r="8" spans="2:7">
      <c r="E8" s="110"/>
      <c r="F8" s="68">
        <v>7</v>
      </c>
      <c r="G8" s="69" t="s">
        <v>72</v>
      </c>
    </row>
    <row r="9" spans="2:7">
      <c r="E9" s="110"/>
      <c r="F9" s="68">
        <v>8</v>
      </c>
      <c r="G9" s="69" t="s">
        <v>73</v>
      </c>
    </row>
    <row r="10" spans="2:7">
      <c r="E10" s="110"/>
      <c r="F10" s="68">
        <v>9</v>
      </c>
      <c r="G10" s="69" t="s">
        <v>74</v>
      </c>
    </row>
    <row r="11" spans="2:7">
      <c r="E11" s="110"/>
      <c r="F11" s="68">
        <v>10</v>
      </c>
      <c r="G11" s="69" t="s">
        <v>89</v>
      </c>
    </row>
    <row r="12" spans="2:7">
      <c r="E12" s="110"/>
      <c r="F12" s="68">
        <v>11</v>
      </c>
      <c r="G12" s="69" t="s">
        <v>75</v>
      </c>
    </row>
    <row r="13" spans="2:7">
      <c r="E13" s="110"/>
      <c r="F13" s="68">
        <v>12</v>
      </c>
      <c r="G13" s="69" t="s">
        <v>85</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B2:I11"/>
  <sheetViews>
    <sheetView showGridLines="0" workbookViewId="0">
      <selection activeCell="B1" sqref="B1"/>
    </sheetView>
  </sheetViews>
  <sheetFormatPr baseColWidth="10" defaultColWidth="8.85546875" defaultRowHeight="14.25" outlineLevelCol="1"/>
  <cols>
    <col min="1" max="1" width="8.85546875" style="91"/>
    <col min="2" max="2" width="18" style="103" customWidth="1"/>
    <col min="3" max="3" width="98.5703125" style="89" customWidth="1"/>
    <col min="4" max="4" width="68.140625" style="90" hidden="1" customWidth="1" outlineLevel="1"/>
    <col min="5" max="5" width="8.85546875" style="91" collapsed="1"/>
    <col min="6" max="16384" width="8.85546875" style="91"/>
  </cols>
  <sheetData>
    <row r="2" spans="2:9" ht="15" thickBot="1">
      <c r="B2" s="92"/>
      <c r="C2" s="93"/>
      <c r="D2" s="94"/>
    </row>
    <row r="3" spans="2:9" ht="15" thickBot="1">
      <c r="B3" s="95" t="s">
        <v>170</v>
      </c>
      <c r="C3" s="96"/>
      <c r="D3" s="94" t="s">
        <v>36</v>
      </c>
      <c r="G3" s="97"/>
    </row>
    <row r="4" spans="2:9">
      <c r="B4" s="98" t="s">
        <v>0</v>
      </c>
      <c r="C4" s="99" t="s">
        <v>90</v>
      </c>
      <c r="D4" s="100" t="s">
        <v>168</v>
      </c>
      <c r="G4" s="97"/>
      <c r="I4" s="97"/>
    </row>
    <row r="5" spans="2:9" ht="15" thickBot="1">
      <c r="B5" s="101" t="s">
        <v>1</v>
      </c>
      <c r="C5" s="102" t="s">
        <v>119</v>
      </c>
      <c r="D5" s="100" t="s">
        <v>169</v>
      </c>
      <c r="G5" s="97"/>
      <c r="I5" s="97"/>
    </row>
    <row r="6" spans="2:9" ht="15" thickBot="1">
      <c r="D6" s="104"/>
      <c r="G6" s="97"/>
      <c r="I6" s="97"/>
    </row>
    <row r="7" spans="2:9" ht="15" thickBot="1">
      <c r="B7" s="108" t="s">
        <v>172</v>
      </c>
      <c r="C7" s="109"/>
      <c r="D7" s="105"/>
      <c r="G7" s="97"/>
      <c r="I7" s="97"/>
    </row>
    <row r="8" spans="2:9" ht="15" thickBot="1">
      <c r="B8" s="101" t="s">
        <v>178</v>
      </c>
      <c r="C8" s="107" t="s">
        <v>183</v>
      </c>
      <c r="D8" s="106" t="s">
        <v>179</v>
      </c>
      <c r="G8" s="97"/>
      <c r="I8" s="97"/>
    </row>
    <row r="9" spans="2:9" ht="15" thickBot="1">
      <c r="D9" s="104"/>
      <c r="G9" s="97"/>
      <c r="I9" s="97"/>
    </row>
    <row r="10" spans="2:9" ht="15" thickBot="1">
      <c r="B10" s="95" t="s">
        <v>171</v>
      </c>
      <c r="C10" s="96"/>
      <c r="D10" s="105"/>
      <c r="G10" s="97"/>
      <c r="I10" s="97"/>
    </row>
    <row r="11" spans="2:9" ht="15" thickBot="1">
      <c r="B11" s="101" t="s">
        <v>180</v>
      </c>
      <c r="C11" s="107" t="s">
        <v>192</v>
      </c>
      <c r="D11" s="106" t="s">
        <v>181</v>
      </c>
      <c r="G11" s="97"/>
      <c r="I11" s="97"/>
    </row>
  </sheetData>
  <hyperlinks>
    <hyperlink ref="B4" location="'EU OV1'!A3" display="EU OV1" xr:uid="{06B1AF9D-B4C7-4DD0-A52A-F27D263169E6}"/>
    <hyperlink ref="B5" location="'EU KM1'!A3" display="EU KM1" xr:uid="{A6280621-EDA5-4B64-A1BF-3107679B8AA4}"/>
    <hyperlink ref="B11" location="'EU LIQ1'!A3" display="EU LIQ1 incl. LIQB" xr:uid="{B0A378CD-F8F2-445F-A88A-989E7254BB6A}"/>
    <hyperlink ref="B8" location="'EU CR8'!A3" display="EU CR8" xr:uid="{469089BC-2A94-4AA1-8BEB-8C227937119E}"/>
  </hyperlinks>
  <pageMargins left="0.7" right="0.7" top="0.75" bottom="0.75" header="0.3" footer="0.3"/>
  <pageSetup paperSize="9"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dimension ref="A1:H45"/>
  <sheetViews>
    <sheetView showGridLines="0" workbookViewId="0">
      <selection activeCell="E30" sqref="E30"/>
    </sheetView>
  </sheetViews>
  <sheetFormatPr baseColWidth="10" defaultColWidth="8.85546875" defaultRowHeight="12.75"/>
  <cols>
    <col min="1" max="1" width="10.85546875" style="7" customWidth="1"/>
    <col min="2" max="2" width="65.7109375" style="7" customWidth="1"/>
    <col min="3" max="5" width="21.85546875" style="7" customWidth="1"/>
    <col min="6" max="6" width="8.85546875" style="7"/>
    <col min="7" max="7" width="9.28515625" style="7" bestFit="1" customWidth="1"/>
    <col min="8" max="8" width="8.85546875" style="7"/>
    <col min="9" max="9" width="10.28515625" style="7" bestFit="1" customWidth="1"/>
    <col min="10" max="16384" width="8.85546875" style="7"/>
  </cols>
  <sheetData>
    <row r="1" spans="1:7">
      <c r="A1" s="6" t="s">
        <v>81</v>
      </c>
    </row>
    <row r="2" spans="1:7" ht="12.75" customHeight="1"/>
    <row r="3" spans="1:7" ht="24" customHeight="1">
      <c r="A3" s="8" t="s">
        <v>82</v>
      </c>
      <c r="B3" s="9"/>
      <c r="C3" s="10"/>
      <c r="D3" s="10"/>
      <c r="E3" s="10"/>
    </row>
    <row r="4" spans="1:7" ht="18" customHeight="1">
      <c r="A4" s="9"/>
      <c r="B4" s="9"/>
      <c r="C4" s="10"/>
      <c r="D4" s="10"/>
      <c r="E4" s="10"/>
    </row>
    <row r="5" spans="1:7" ht="19.899999999999999" customHeight="1">
      <c r="C5" s="10"/>
      <c r="D5" s="10"/>
      <c r="E5" s="11" t="s">
        <v>117</v>
      </c>
    </row>
    <row r="6" spans="1:7" ht="40.15" customHeight="1">
      <c r="A6" s="58"/>
      <c r="B6" s="59"/>
      <c r="C6" s="132" t="s">
        <v>83</v>
      </c>
      <c r="D6" s="132"/>
      <c r="E6" s="12" t="s">
        <v>84</v>
      </c>
    </row>
    <row r="7" spans="1:7" ht="19.899999999999999" customHeight="1">
      <c r="A7" s="60"/>
      <c r="B7" s="61"/>
      <c r="C7" s="12" t="s">
        <v>12</v>
      </c>
      <c r="D7" s="12" t="s">
        <v>11</v>
      </c>
      <c r="E7" s="12" t="s">
        <v>10</v>
      </c>
    </row>
    <row r="8" spans="1:7" ht="19.899999999999999" customHeight="1">
      <c r="A8" s="62"/>
      <c r="B8" s="63"/>
      <c r="C8" s="76" t="str">
        <f>'Ref Date'!D2</f>
        <v>Sep 24</v>
      </c>
      <c r="D8" s="76">
        <f>EOMONTH(C8,-3)</f>
        <v>45473</v>
      </c>
      <c r="E8" s="13" t="str">
        <f>C8</f>
        <v>Sep 24</v>
      </c>
    </row>
    <row r="9" spans="1:7" ht="19.899999999999999" customHeight="1">
      <c r="A9" s="14" t="s">
        <v>35</v>
      </c>
      <c r="B9" s="28" t="s">
        <v>91</v>
      </c>
      <c r="C9" s="138">
        <v>10561469624</v>
      </c>
      <c r="D9" s="138">
        <v>10374111193</v>
      </c>
      <c r="E9" s="139">
        <v>844917569.91999996</v>
      </c>
    </row>
    <row r="10" spans="1:7" ht="19.899999999999999" customHeight="1">
      <c r="A10" s="14" t="s">
        <v>38</v>
      </c>
      <c r="B10" s="39" t="s">
        <v>92</v>
      </c>
      <c r="C10" s="140">
        <v>2468165904.5100002</v>
      </c>
      <c r="D10" s="140">
        <v>2550326262</v>
      </c>
      <c r="E10" s="141">
        <v>197453272.36080003</v>
      </c>
      <c r="G10" s="16"/>
    </row>
    <row r="11" spans="1:7" ht="19.899999999999999" customHeight="1">
      <c r="A11" s="14" t="s">
        <v>39</v>
      </c>
      <c r="B11" s="39" t="s">
        <v>93</v>
      </c>
      <c r="C11" s="140">
        <v>2816590111.0700002</v>
      </c>
      <c r="D11" s="140">
        <v>2693913544</v>
      </c>
      <c r="E11" s="141">
        <v>225327208.8856</v>
      </c>
    </row>
    <row r="12" spans="1:7" ht="19.899999999999999" customHeight="1">
      <c r="A12" s="14" t="s">
        <v>40</v>
      </c>
      <c r="B12" s="39" t="s">
        <v>94</v>
      </c>
      <c r="C12" s="140">
        <v>2723286700.4499998</v>
      </c>
      <c r="D12" s="140">
        <v>2626962950</v>
      </c>
      <c r="E12" s="141">
        <v>217862936.03599998</v>
      </c>
    </row>
    <row r="13" spans="1:7" ht="25.5">
      <c r="A13" s="14" t="s">
        <v>9</v>
      </c>
      <c r="B13" s="39" t="s">
        <v>95</v>
      </c>
      <c r="C13" s="140">
        <v>26803465.079999998</v>
      </c>
      <c r="D13" s="140">
        <v>27110413</v>
      </c>
      <c r="E13" s="141">
        <v>2144277.2064</v>
      </c>
    </row>
    <row r="14" spans="1:7" ht="19.899999999999999" customHeight="1">
      <c r="A14" s="14" t="s">
        <v>41</v>
      </c>
      <c r="B14" s="39" t="s">
        <v>96</v>
      </c>
      <c r="C14" s="140">
        <v>1080107147.5599999</v>
      </c>
      <c r="D14" s="140">
        <v>1068174196</v>
      </c>
      <c r="E14" s="141">
        <v>86408571.804799989</v>
      </c>
    </row>
    <row r="15" spans="1:7" ht="19.899999999999999" customHeight="1">
      <c r="A15" s="14" t="s">
        <v>42</v>
      </c>
      <c r="B15" s="28" t="s">
        <v>97</v>
      </c>
      <c r="C15" s="138">
        <v>23454290.260000002</v>
      </c>
      <c r="D15" s="138">
        <v>9697555</v>
      </c>
      <c r="E15" s="139">
        <v>1876343.2208000002</v>
      </c>
    </row>
    <row r="16" spans="1:7" ht="19.899999999999999" customHeight="1">
      <c r="A16" s="14" t="s">
        <v>43</v>
      </c>
      <c r="B16" s="39" t="s">
        <v>92</v>
      </c>
      <c r="C16" s="140">
        <v>21512156.760000002</v>
      </c>
      <c r="D16" s="140">
        <v>9020559</v>
      </c>
      <c r="E16" s="141">
        <v>1720972.5408000001</v>
      </c>
    </row>
    <row r="17" spans="1:8" ht="19.899999999999999" customHeight="1">
      <c r="A17" s="14" t="s">
        <v>44</v>
      </c>
      <c r="B17" s="39" t="s">
        <v>98</v>
      </c>
      <c r="C17" s="140">
        <v>0</v>
      </c>
      <c r="D17" s="140">
        <v>0</v>
      </c>
      <c r="E17" s="141">
        <v>0</v>
      </c>
    </row>
    <row r="18" spans="1:8" ht="19.899999999999999" customHeight="1">
      <c r="A18" s="14" t="s">
        <v>8</v>
      </c>
      <c r="B18" s="39" t="s">
        <v>99</v>
      </c>
      <c r="C18" s="140">
        <v>0</v>
      </c>
      <c r="D18" s="140">
        <v>0</v>
      </c>
      <c r="E18" s="141">
        <v>0</v>
      </c>
    </row>
    <row r="19" spans="1:8" ht="19.899999999999999" customHeight="1">
      <c r="A19" s="14" t="s">
        <v>7</v>
      </c>
      <c r="B19" s="39" t="s">
        <v>100</v>
      </c>
      <c r="C19" s="140">
        <v>1942133.5</v>
      </c>
      <c r="D19" s="140">
        <v>676997</v>
      </c>
      <c r="E19" s="141">
        <v>155370.68</v>
      </c>
      <c r="H19" s="16"/>
    </row>
    <row r="20" spans="1:8" ht="19.899999999999999" customHeight="1">
      <c r="A20" s="14" t="s">
        <v>45</v>
      </c>
      <c r="B20" s="39" t="s">
        <v>101</v>
      </c>
      <c r="C20" s="142">
        <v>0</v>
      </c>
      <c r="D20" s="142">
        <v>-1</v>
      </c>
      <c r="E20" s="141">
        <v>0</v>
      </c>
    </row>
    <row r="21" spans="1:8" ht="19.899999999999999" customHeight="1">
      <c r="A21" s="14" t="s">
        <v>46</v>
      </c>
      <c r="B21" s="56" t="s">
        <v>102</v>
      </c>
      <c r="C21" s="143"/>
      <c r="D21" s="144"/>
      <c r="E21" s="145"/>
    </row>
    <row r="22" spans="1:8" ht="19.899999999999999" customHeight="1">
      <c r="A22" s="14" t="s">
        <v>47</v>
      </c>
      <c r="B22" s="56" t="s">
        <v>102</v>
      </c>
      <c r="C22" s="143"/>
      <c r="D22" s="144"/>
      <c r="E22" s="145"/>
    </row>
    <row r="23" spans="1:8" ht="19.899999999999999" customHeight="1">
      <c r="A23" s="14" t="s">
        <v>48</v>
      </c>
      <c r="B23" s="56" t="s">
        <v>102</v>
      </c>
      <c r="C23" s="143"/>
      <c r="D23" s="144"/>
      <c r="E23" s="145"/>
    </row>
    <row r="24" spans="1:8" ht="19.899999999999999" customHeight="1">
      <c r="A24" s="14" t="s">
        <v>49</v>
      </c>
      <c r="B24" s="56" t="s">
        <v>102</v>
      </c>
      <c r="C24" s="143"/>
      <c r="D24" s="144"/>
      <c r="E24" s="145"/>
    </row>
    <row r="25" spans="1:8" ht="19.899999999999999" customHeight="1">
      <c r="A25" s="14" t="s">
        <v>50</v>
      </c>
      <c r="B25" s="56" t="s">
        <v>102</v>
      </c>
      <c r="C25" s="143"/>
      <c r="D25" s="144"/>
      <c r="E25" s="145"/>
    </row>
    <row r="26" spans="1:8" ht="19.899999999999999" customHeight="1">
      <c r="A26" s="14" t="s">
        <v>51</v>
      </c>
      <c r="B26" s="28" t="s">
        <v>103</v>
      </c>
      <c r="C26" s="138">
        <v>0</v>
      </c>
      <c r="D26" s="138">
        <v>0</v>
      </c>
      <c r="E26" s="139">
        <v>0</v>
      </c>
    </row>
    <row r="27" spans="1:8" ht="25.5">
      <c r="A27" s="14" t="s">
        <v>52</v>
      </c>
      <c r="B27" s="28" t="s">
        <v>104</v>
      </c>
      <c r="C27" s="138">
        <v>0</v>
      </c>
      <c r="D27" s="138">
        <v>0</v>
      </c>
      <c r="E27" s="139">
        <v>0</v>
      </c>
    </row>
    <row r="28" spans="1:8" ht="19.899999999999999" customHeight="1">
      <c r="A28" s="14" t="s">
        <v>53</v>
      </c>
      <c r="B28" s="39" t="s">
        <v>105</v>
      </c>
      <c r="C28" s="140"/>
      <c r="D28" s="140"/>
      <c r="E28" s="141"/>
    </row>
    <row r="29" spans="1:8" ht="19.899999999999999" customHeight="1">
      <c r="A29" s="14" t="s">
        <v>54</v>
      </c>
      <c r="B29" s="39" t="s">
        <v>106</v>
      </c>
      <c r="C29" s="140"/>
      <c r="D29" s="140"/>
      <c r="E29" s="141"/>
    </row>
    <row r="30" spans="1:8" ht="19.899999999999999" customHeight="1">
      <c r="A30" s="14" t="s">
        <v>55</v>
      </c>
      <c r="B30" s="39" t="s">
        <v>107</v>
      </c>
      <c r="C30" s="140"/>
      <c r="D30" s="140"/>
      <c r="E30" s="141"/>
    </row>
    <row r="31" spans="1:8" ht="19.899999999999999" customHeight="1">
      <c r="A31" s="14" t="s">
        <v>6</v>
      </c>
      <c r="B31" s="39" t="s">
        <v>108</v>
      </c>
      <c r="C31" s="140"/>
      <c r="D31" s="140"/>
      <c r="E31" s="141"/>
    </row>
    <row r="32" spans="1:8" ht="19.899999999999999" customHeight="1">
      <c r="A32" s="14" t="s">
        <v>56</v>
      </c>
      <c r="B32" s="28" t="s">
        <v>109</v>
      </c>
      <c r="C32" s="138">
        <v>346073604.75</v>
      </c>
      <c r="D32" s="138">
        <v>266857800</v>
      </c>
      <c r="E32" s="139">
        <v>27685888.379999999</v>
      </c>
    </row>
    <row r="33" spans="1:5" ht="19.899999999999999" customHeight="1">
      <c r="A33" s="14" t="s">
        <v>57</v>
      </c>
      <c r="B33" s="39" t="s">
        <v>92</v>
      </c>
      <c r="C33" s="140">
        <v>346073604.75</v>
      </c>
      <c r="D33" s="140">
        <v>266857800</v>
      </c>
      <c r="E33" s="141">
        <v>27685888.379999999</v>
      </c>
    </row>
    <row r="34" spans="1:5" ht="19.899999999999999" customHeight="1">
      <c r="A34" s="14" t="s">
        <v>58</v>
      </c>
      <c r="B34" s="39" t="s">
        <v>110</v>
      </c>
      <c r="C34" s="140">
        <v>0</v>
      </c>
      <c r="D34" s="140">
        <v>0</v>
      </c>
      <c r="E34" s="141">
        <v>0</v>
      </c>
    </row>
    <row r="35" spans="1:5" ht="19.899999999999999" customHeight="1">
      <c r="A35" s="14" t="s">
        <v>5</v>
      </c>
      <c r="B35" s="28" t="s">
        <v>111</v>
      </c>
      <c r="C35" s="138">
        <v>0</v>
      </c>
      <c r="D35" s="138">
        <v>0</v>
      </c>
      <c r="E35" s="141">
        <v>0</v>
      </c>
    </row>
    <row r="36" spans="1:5" ht="19.899999999999999" customHeight="1">
      <c r="A36" s="14" t="s">
        <v>59</v>
      </c>
      <c r="B36" s="28" t="s">
        <v>112</v>
      </c>
      <c r="C36" s="138">
        <v>899190512.63</v>
      </c>
      <c r="D36" s="138">
        <v>913066640</v>
      </c>
      <c r="E36" s="139">
        <v>71935241.010399997</v>
      </c>
    </row>
    <row r="37" spans="1:5" ht="19.899999999999999" customHeight="1">
      <c r="A37" s="14" t="s">
        <v>4</v>
      </c>
      <c r="B37" s="39" t="s">
        <v>113</v>
      </c>
      <c r="C37" s="140">
        <v>157615405.5</v>
      </c>
      <c r="D37" s="140">
        <v>157615406</v>
      </c>
      <c r="E37" s="141">
        <v>12609232.439999999</v>
      </c>
    </row>
    <row r="38" spans="1:5" ht="19.899999999999999" customHeight="1">
      <c r="A38" s="14" t="s">
        <v>3</v>
      </c>
      <c r="B38" s="39" t="s">
        <v>92</v>
      </c>
      <c r="C38" s="140">
        <v>0</v>
      </c>
      <c r="D38" s="140">
        <v>0</v>
      </c>
      <c r="E38" s="141">
        <v>0</v>
      </c>
    </row>
    <row r="39" spans="1:5" ht="19.899999999999999" customHeight="1">
      <c r="A39" s="14" t="s">
        <v>2</v>
      </c>
      <c r="B39" s="39" t="s">
        <v>114</v>
      </c>
      <c r="C39" s="140">
        <v>741575107.13</v>
      </c>
      <c r="D39" s="140">
        <v>755451234</v>
      </c>
      <c r="E39" s="141">
        <v>59326008.5704</v>
      </c>
    </row>
    <row r="40" spans="1:5" ht="25.5">
      <c r="A40" s="14" t="s">
        <v>60</v>
      </c>
      <c r="B40" s="57" t="s">
        <v>115</v>
      </c>
      <c r="C40" s="140">
        <v>0</v>
      </c>
      <c r="D40" s="140">
        <v>0</v>
      </c>
      <c r="E40" s="141">
        <v>0</v>
      </c>
    </row>
    <row r="41" spans="1:5" ht="19.899999999999999" customHeight="1">
      <c r="A41" s="14" t="s">
        <v>61</v>
      </c>
      <c r="B41" s="56" t="s">
        <v>102</v>
      </c>
      <c r="C41" s="143"/>
      <c r="D41" s="144"/>
      <c r="E41" s="145"/>
    </row>
    <row r="42" spans="1:5" ht="19.899999999999999" customHeight="1">
      <c r="A42" s="14" t="s">
        <v>62</v>
      </c>
      <c r="B42" s="56" t="s">
        <v>102</v>
      </c>
      <c r="C42" s="143"/>
      <c r="D42" s="144"/>
      <c r="E42" s="145"/>
    </row>
    <row r="43" spans="1:5" ht="19.899999999999999" customHeight="1">
      <c r="A43" s="14" t="s">
        <v>63</v>
      </c>
      <c r="B43" s="56" t="s">
        <v>102</v>
      </c>
      <c r="C43" s="143"/>
      <c r="D43" s="144"/>
      <c r="E43" s="145"/>
    </row>
    <row r="44" spans="1:5" ht="19.899999999999999" customHeight="1">
      <c r="A44" s="14" t="s">
        <v>64</v>
      </c>
      <c r="B44" s="56" t="s">
        <v>102</v>
      </c>
      <c r="C44" s="143"/>
      <c r="D44" s="144"/>
      <c r="E44" s="145"/>
    </row>
    <row r="45" spans="1:5" ht="19.899999999999999" customHeight="1">
      <c r="A45" s="12" t="s">
        <v>65</v>
      </c>
      <c r="B45" s="28" t="s">
        <v>116</v>
      </c>
      <c r="C45" s="146">
        <f>C9+C15+C26+C27+C32+C35+C36</f>
        <v>11830188031.639999</v>
      </c>
      <c r="D45" s="146">
        <f>D9+D15+D26+D27+D32+D35+D36</f>
        <v>11563733188</v>
      </c>
      <c r="E45" s="146">
        <f>E9+E15+E26+E27+E32+E35+E36</f>
        <v>946415042.53119993</v>
      </c>
    </row>
  </sheetData>
  <mergeCells count="1">
    <mergeCell ref="C6:D6"/>
  </mergeCells>
  <hyperlinks>
    <hyperlink ref="A1" location="Index!A1" display="&lt;- zurück" xr:uid="{61DE39A1-34A4-4998-9CAA-6D815863E0CB}"/>
  </hyperlink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dimension ref="A1:H52"/>
  <sheetViews>
    <sheetView showGridLines="0" workbookViewId="0">
      <selection activeCell="B4" sqref="B4"/>
    </sheetView>
  </sheetViews>
  <sheetFormatPr baseColWidth="10" defaultColWidth="8.85546875" defaultRowHeight="18" outlineLevelCol="1"/>
  <cols>
    <col min="1" max="1" width="10.85546875" style="17" customWidth="1"/>
    <col min="2" max="2" width="65.7109375" style="17" customWidth="1"/>
    <col min="3" max="6" width="21.85546875" style="17" customWidth="1"/>
    <col min="7" max="7" width="21.85546875" style="17" hidden="1" customWidth="1" outlineLevel="1"/>
    <col min="8" max="8" width="8.85546875" style="17" collapsed="1"/>
    <col min="9" max="16384" width="8.85546875" style="17"/>
  </cols>
  <sheetData>
    <row r="1" spans="1:7" ht="12.75" customHeight="1">
      <c r="A1" s="6" t="s">
        <v>81</v>
      </c>
    </row>
    <row r="2" spans="1:7" ht="12.75" customHeight="1"/>
    <row r="3" spans="1:7" ht="24" customHeight="1">
      <c r="A3" s="8" t="s">
        <v>118</v>
      </c>
      <c r="B3" s="9"/>
    </row>
    <row r="4" spans="1:7" ht="17.45" customHeight="1">
      <c r="A4" s="18"/>
      <c r="B4" s="18"/>
    </row>
    <row r="5" spans="1:7" ht="21.6" customHeight="1">
      <c r="A5" s="18"/>
      <c r="B5" s="18"/>
      <c r="D5" s="11" t="s">
        <v>117</v>
      </c>
    </row>
    <row r="6" spans="1:7" ht="21.6" customHeight="1">
      <c r="A6" s="19"/>
      <c r="B6" s="20"/>
      <c r="C6" s="21" t="s">
        <v>12</v>
      </c>
      <c r="D6" s="21" t="s">
        <v>11</v>
      </c>
      <c r="E6" s="21" t="s">
        <v>10</v>
      </c>
      <c r="F6" s="21" t="s">
        <v>13</v>
      </c>
      <c r="G6" s="165" t="s">
        <v>14</v>
      </c>
    </row>
    <row r="7" spans="1:7" ht="19.149999999999999" customHeight="1">
      <c r="A7" s="54"/>
      <c r="B7" s="55"/>
      <c r="C7" s="13">
        <f>'Ref Date'!C2</f>
        <v>45565</v>
      </c>
      <c r="D7" s="13">
        <f>EOMONTH(C7,-3)</f>
        <v>45473</v>
      </c>
      <c r="E7" s="13">
        <f>EOMONTH(D7,-3)</f>
        <v>45382</v>
      </c>
      <c r="F7" s="13">
        <f>EOMONTH(E7,-3)</f>
        <v>45291</v>
      </c>
      <c r="G7" s="166">
        <f>EOMONTH(F7,-3)</f>
        <v>45199</v>
      </c>
    </row>
    <row r="8" spans="1:7" ht="19.899999999999999" customHeight="1">
      <c r="A8" s="23"/>
      <c r="B8" s="24" t="s">
        <v>120</v>
      </c>
      <c r="C8" s="25"/>
      <c r="D8" s="26"/>
      <c r="E8" s="26"/>
      <c r="F8" s="26"/>
      <c r="G8" s="26"/>
    </row>
    <row r="9" spans="1:7" ht="19.899999999999999" customHeight="1">
      <c r="A9" s="14" t="s">
        <v>35</v>
      </c>
      <c r="B9" s="15" t="s">
        <v>121</v>
      </c>
      <c r="C9" s="147">
        <v>3065245484.4400001</v>
      </c>
      <c r="D9" s="140">
        <v>3098977748</v>
      </c>
      <c r="E9" s="140">
        <v>2804352097</v>
      </c>
      <c r="F9" s="140">
        <v>2809173240</v>
      </c>
      <c r="G9" s="167"/>
    </row>
    <row r="10" spans="1:7" ht="19.899999999999999" customHeight="1">
      <c r="A10" s="14" t="s">
        <v>38</v>
      </c>
      <c r="B10" s="15" t="s">
        <v>122</v>
      </c>
      <c r="C10" s="147">
        <v>3065245484.4400001</v>
      </c>
      <c r="D10" s="140">
        <v>3098977748</v>
      </c>
      <c r="E10" s="140">
        <v>2804352097</v>
      </c>
      <c r="F10" s="140">
        <v>2809173240</v>
      </c>
      <c r="G10" s="167"/>
    </row>
    <row r="11" spans="1:7" ht="19.899999999999999" customHeight="1">
      <c r="A11" s="14" t="s">
        <v>39</v>
      </c>
      <c r="B11" s="15" t="s">
        <v>123</v>
      </c>
      <c r="C11" s="147">
        <v>3083699570.7400002</v>
      </c>
      <c r="D11" s="140">
        <v>3118753823</v>
      </c>
      <c r="E11" s="140">
        <v>2850365386</v>
      </c>
      <c r="F11" s="140">
        <v>2881588743</v>
      </c>
      <c r="G11" s="167"/>
    </row>
    <row r="12" spans="1:7" ht="19.899999999999999" customHeight="1">
      <c r="A12" s="27"/>
      <c r="B12" s="24" t="s">
        <v>124</v>
      </c>
      <c r="C12" s="148"/>
      <c r="D12" s="149"/>
      <c r="E12" s="149"/>
      <c r="F12" s="149"/>
      <c r="G12" s="149"/>
    </row>
    <row r="13" spans="1:7" ht="19.899999999999999" customHeight="1">
      <c r="A13" s="14" t="s">
        <v>40</v>
      </c>
      <c r="B13" s="15" t="s">
        <v>125</v>
      </c>
      <c r="C13" s="150">
        <v>11830188031.639999</v>
      </c>
      <c r="D13" s="140">
        <v>11563733188</v>
      </c>
      <c r="E13" s="140">
        <v>11673551211</v>
      </c>
      <c r="F13" s="140">
        <v>11508096385</v>
      </c>
      <c r="G13" s="167"/>
    </row>
    <row r="14" spans="1:7" ht="19.899999999999999" customHeight="1">
      <c r="A14" s="27"/>
      <c r="B14" s="24" t="s">
        <v>126</v>
      </c>
      <c r="C14" s="25"/>
      <c r="D14" s="26"/>
      <c r="E14" s="26"/>
      <c r="F14" s="26"/>
      <c r="G14" s="26"/>
    </row>
    <row r="15" spans="1:7" ht="19.899999999999999" customHeight="1">
      <c r="A15" s="14" t="s">
        <v>41</v>
      </c>
      <c r="B15" s="15" t="s">
        <v>127</v>
      </c>
      <c r="C15" s="29">
        <v>0.25910369947099898</v>
      </c>
      <c r="D15" s="30">
        <v>0.26799111479453303</v>
      </c>
      <c r="E15" s="30">
        <v>0.24023127552617399</v>
      </c>
      <c r="F15" s="30">
        <v>0.244104076501654</v>
      </c>
      <c r="G15" s="168"/>
    </row>
    <row r="16" spans="1:7" ht="19.899999999999999" customHeight="1">
      <c r="A16" s="14" t="s">
        <v>42</v>
      </c>
      <c r="B16" s="15" t="s">
        <v>128</v>
      </c>
      <c r="C16" s="29">
        <v>0.25910369947099898</v>
      </c>
      <c r="D16" s="30">
        <v>0.26799111479453303</v>
      </c>
      <c r="E16" s="30">
        <v>0.24023127552617399</v>
      </c>
      <c r="F16" s="30">
        <v>0.244104076501654</v>
      </c>
      <c r="G16" s="168"/>
    </row>
    <row r="17" spans="1:7" ht="19.899999999999999" customHeight="1">
      <c r="A17" s="14" t="s">
        <v>43</v>
      </c>
      <c r="B17" s="15" t="s">
        <v>129</v>
      </c>
      <c r="C17" s="29">
        <v>0.26066361434729801</v>
      </c>
      <c r="D17" s="30">
        <v>0.269701295605352</v>
      </c>
      <c r="E17" s="30">
        <v>0.24417294568957401</v>
      </c>
      <c r="F17" s="30">
        <v>0.25039664654010602</v>
      </c>
      <c r="G17" s="168"/>
    </row>
    <row r="18" spans="1:7" ht="19.899999999999999" customHeight="1">
      <c r="A18" s="27"/>
      <c r="B18" s="31" t="s">
        <v>130</v>
      </c>
      <c r="C18" s="25"/>
      <c r="D18" s="26"/>
      <c r="E18" s="26"/>
      <c r="F18" s="26"/>
      <c r="G18" s="26"/>
    </row>
    <row r="19" spans="1:7" ht="25.5">
      <c r="A19" s="32" t="s">
        <v>15</v>
      </c>
      <c r="B19" s="33" t="s">
        <v>131</v>
      </c>
      <c r="C19" s="34">
        <v>0</v>
      </c>
      <c r="D19" s="35">
        <v>0</v>
      </c>
      <c r="E19" s="35">
        <v>0</v>
      </c>
      <c r="F19" s="35">
        <v>0</v>
      </c>
      <c r="G19" s="169"/>
    </row>
    <row r="20" spans="1:7" ht="19.899999999999999" customHeight="1">
      <c r="A20" s="32" t="s">
        <v>16</v>
      </c>
      <c r="B20" s="36" t="s">
        <v>132</v>
      </c>
      <c r="C20" s="34">
        <v>0</v>
      </c>
      <c r="D20" s="35">
        <v>0</v>
      </c>
      <c r="E20" s="35">
        <v>0</v>
      </c>
      <c r="F20" s="35">
        <v>0</v>
      </c>
      <c r="G20" s="169"/>
    </row>
    <row r="21" spans="1:7" ht="19.899999999999999" customHeight="1">
      <c r="A21" s="32" t="s">
        <v>17</v>
      </c>
      <c r="B21" s="36" t="s">
        <v>133</v>
      </c>
      <c r="C21" s="34">
        <v>0</v>
      </c>
      <c r="D21" s="35">
        <v>0</v>
      </c>
      <c r="E21" s="35">
        <v>0</v>
      </c>
      <c r="F21" s="35">
        <v>0</v>
      </c>
      <c r="G21" s="169"/>
    </row>
    <row r="22" spans="1:7" ht="19.899999999999999" customHeight="1">
      <c r="A22" s="32" t="s">
        <v>18</v>
      </c>
      <c r="B22" s="33" t="s">
        <v>134</v>
      </c>
      <c r="C22" s="34">
        <v>0.08</v>
      </c>
      <c r="D22" s="35">
        <v>0.08</v>
      </c>
      <c r="E22" s="35">
        <v>0.08</v>
      </c>
      <c r="F22" s="35">
        <v>0.08</v>
      </c>
      <c r="G22" s="169"/>
    </row>
    <row r="23" spans="1:7" ht="19.899999999999999" customHeight="1">
      <c r="A23" s="27"/>
      <c r="B23" s="31" t="s">
        <v>135</v>
      </c>
      <c r="C23" s="25"/>
      <c r="D23" s="26"/>
      <c r="E23" s="26"/>
      <c r="F23" s="26"/>
      <c r="G23" s="26"/>
    </row>
    <row r="24" spans="1:7" ht="19.899999999999999" customHeight="1">
      <c r="A24" s="14" t="s">
        <v>44</v>
      </c>
      <c r="B24" s="15" t="s">
        <v>136</v>
      </c>
      <c r="C24" s="29">
        <v>2.4999999999915E-2</v>
      </c>
      <c r="D24" s="30">
        <v>2.5000000000022001E-2</v>
      </c>
      <c r="E24" s="30">
        <v>2.5000000000193E-2</v>
      </c>
      <c r="F24" s="30">
        <v>2.5000000000022001E-2</v>
      </c>
      <c r="G24" s="168"/>
    </row>
    <row r="25" spans="1:7" ht="25.5">
      <c r="A25" s="14" t="s">
        <v>8</v>
      </c>
      <c r="B25" s="15" t="s">
        <v>137</v>
      </c>
      <c r="C25" s="29">
        <v>0</v>
      </c>
      <c r="D25" s="30">
        <v>0</v>
      </c>
      <c r="E25" s="30">
        <v>0</v>
      </c>
      <c r="F25" s="30">
        <v>0</v>
      </c>
      <c r="G25" s="168"/>
    </row>
    <row r="26" spans="1:7" ht="19.899999999999999" customHeight="1">
      <c r="A26" s="14" t="s">
        <v>45</v>
      </c>
      <c r="B26" s="15" t="s">
        <v>138</v>
      </c>
      <c r="C26" s="29">
        <v>2.808302082025E-3</v>
      </c>
      <c r="D26" s="30">
        <v>2.654273073406E-3</v>
      </c>
      <c r="E26" s="30">
        <v>2.293446871978E-3</v>
      </c>
      <c r="F26" s="30">
        <v>2.1707538505689999E-3</v>
      </c>
      <c r="G26" s="168"/>
    </row>
    <row r="27" spans="1:7" ht="19.899999999999999" customHeight="1">
      <c r="A27" s="14" t="s">
        <v>19</v>
      </c>
      <c r="B27" s="15" t="s">
        <v>139</v>
      </c>
      <c r="C27" s="29">
        <v>0</v>
      </c>
      <c r="D27" s="30">
        <v>0</v>
      </c>
      <c r="E27" s="30">
        <v>0</v>
      </c>
      <c r="F27" s="30">
        <v>0</v>
      </c>
      <c r="G27" s="168"/>
    </row>
    <row r="28" spans="1:7" ht="19.899999999999999" customHeight="1">
      <c r="A28" s="14" t="s">
        <v>46</v>
      </c>
      <c r="B28" s="15" t="s">
        <v>140</v>
      </c>
      <c r="C28" s="29">
        <v>0</v>
      </c>
      <c r="D28" s="30">
        <v>0</v>
      </c>
      <c r="E28" s="30">
        <v>0</v>
      </c>
      <c r="F28" s="30">
        <v>0</v>
      </c>
      <c r="G28" s="168"/>
    </row>
    <row r="29" spans="1:7" ht="19.899999999999999" customHeight="1">
      <c r="A29" s="14" t="s">
        <v>20</v>
      </c>
      <c r="B29" s="15" t="s">
        <v>141</v>
      </c>
      <c r="C29" s="29">
        <v>0</v>
      </c>
      <c r="D29" s="30">
        <v>0</v>
      </c>
      <c r="E29" s="30">
        <v>0</v>
      </c>
      <c r="F29" s="30">
        <v>0</v>
      </c>
      <c r="G29" s="168"/>
    </row>
    <row r="30" spans="1:7" ht="19.899999999999999" customHeight="1">
      <c r="A30" s="14" t="s">
        <v>47</v>
      </c>
      <c r="B30" s="15" t="s">
        <v>142</v>
      </c>
      <c r="C30" s="29">
        <v>2.780830208194E-2</v>
      </c>
      <c r="D30" s="30">
        <v>2.7654273073428E-2</v>
      </c>
      <c r="E30" s="30">
        <v>2.7293446872171001E-2</v>
      </c>
      <c r="F30" s="30">
        <v>2.7170753850590999E-2</v>
      </c>
      <c r="G30" s="168"/>
    </row>
    <row r="31" spans="1:7" ht="19.899999999999999" customHeight="1">
      <c r="A31" s="14" t="s">
        <v>21</v>
      </c>
      <c r="B31" s="15" t="s">
        <v>143</v>
      </c>
      <c r="C31" s="29">
        <v>0.107808</v>
      </c>
      <c r="D31" s="30">
        <v>0.107654</v>
      </c>
      <c r="E31" s="30">
        <v>0.107293</v>
      </c>
      <c r="F31" s="30">
        <v>0.107171</v>
      </c>
      <c r="G31" s="168"/>
    </row>
    <row r="32" spans="1:7" ht="19.5" customHeight="1">
      <c r="A32" s="14" t="s">
        <v>48</v>
      </c>
      <c r="B32" s="15" t="s">
        <v>144</v>
      </c>
      <c r="C32" s="37">
        <v>0.18066361434778599</v>
      </c>
      <c r="D32" s="38">
        <v>0.18970129560256799</v>
      </c>
      <c r="E32" s="38">
        <v>0.16417294569077101</v>
      </c>
      <c r="F32" s="38">
        <v>0.17039664653834699</v>
      </c>
      <c r="G32" s="170"/>
    </row>
    <row r="33" spans="1:7" ht="19.899999999999999" customHeight="1">
      <c r="A33" s="27"/>
      <c r="B33" s="24" t="s">
        <v>145</v>
      </c>
      <c r="C33" s="25"/>
      <c r="D33" s="26"/>
      <c r="E33" s="26"/>
      <c r="F33" s="26"/>
      <c r="G33" s="26"/>
    </row>
    <row r="34" spans="1:7" ht="19.899999999999999" customHeight="1">
      <c r="A34" s="14" t="s">
        <v>49</v>
      </c>
      <c r="B34" s="15" t="s">
        <v>146</v>
      </c>
      <c r="C34" s="147">
        <v>21333076371.550003</v>
      </c>
      <c r="D34" s="147">
        <v>21407110926</v>
      </c>
      <c r="E34" s="147">
        <v>20813598314</v>
      </c>
      <c r="F34" s="147">
        <v>20732286945</v>
      </c>
      <c r="G34" s="171"/>
    </row>
    <row r="35" spans="1:7" ht="19.899999999999999" customHeight="1">
      <c r="A35" s="14" t="s">
        <v>50</v>
      </c>
      <c r="B35" s="15" t="s">
        <v>147</v>
      </c>
      <c r="C35" s="30">
        <v>0.14368511278238</v>
      </c>
      <c r="D35" s="30">
        <v>0.144763941246359</v>
      </c>
      <c r="E35" s="30">
        <v>0.13473653402536101</v>
      </c>
      <c r="F35" s="30">
        <v>0.135497509161744</v>
      </c>
      <c r="G35" s="168"/>
    </row>
    <row r="36" spans="1:7" ht="19.899999999999999" customHeight="1">
      <c r="A36" s="27"/>
      <c r="B36" s="31" t="s">
        <v>148</v>
      </c>
      <c r="C36" s="25"/>
      <c r="D36" s="26"/>
      <c r="E36" s="26"/>
      <c r="F36" s="26"/>
      <c r="G36" s="26"/>
    </row>
    <row r="37" spans="1:7" ht="25.5">
      <c r="A37" s="14" t="s">
        <v>22</v>
      </c>
      <c r="B37" s="15" t="s">
        <v>149</v>
      </c>
      <c r="C37" s="29">
        <v>0</v>
      </c>
      <c r="D37" s="30">
        <v>0</v>
      </c>
      <c r="E37" s="30">
        <v>0</v>
      </c>
      <c r="F37" s="30">
        <v>0</v>
      </c>
      <c r="G37" s="168"/>
    </row>
    <row r="38" spans="1:7" ht="19.899999999999999" customHeight="1">
      <c r="A38" s="14" t="s">
        <v>23</v>
      </c>
      <c r="B38" s="39" t="s">
        <v>132</v>
      </c>
      <c r="C38" s="29">
        <v>0</v>
      </c>
      <c r="D38" s="30">
        <v>0</v>
      </c>
      <c r="E38" s="30">
        <v>0</v>
      </c>
      <c r="F38" s="30">
        <v>0</v>
      </c>
      <c r="G38" s="168"/>
    </row>
    <row r="39" spans="1:7" ht="19.899999999999999" customHeight="1">
      <c r="A39" s="14" t="s">
        <v>24</v>
      </c>
      <c r="B39" s="15" t="s">
        <v>150</v>
      </c>
      <c r="C39" s="29">
        <v>0.03</v>
      </c>
      <c r="D39" s="30">
        <v>0.03</v>
      </c>
      <c r="E39" s="30">
        <v>0.03</v>
      </c>
      <c r="F39" s="30">
        <v>0.03</v>
      </c>
      <c r="G39" s="168"/>
    </row>
    <row r="40" spans="1:7" ht="19.899999999999999" customHeight="1">
      <c r="A40" s="40"/>
      <c r="B40" s="31" t="s">
        <v>151</v>
      </c>
      <c r="C40" s="41"/>
      <c r="D40" s="42"/>
      <c r="E40" s="42"/>
      <c r="F40" s="42"/>
      <c r="G40" s="42"/>
    </row>
    <row r="41" spans="1:7" ht="19.899999999999999" customHeight="1">
      <c r="A41" s="14" t="s">
        <v>25</v>
      </c>
      <c r="B41" s="15" t="s">
        <v>152</v>
      </c>
      <c r="C41" s="29">
        <v>0</v>
      </c>
      <c r="D41" s="30">
        <v>0</v>
      </c>
      <c r="E41" s="30">
        <v>0</v>
      </c>
      <c r="F41" s="30">
        <v>0</v>
      </c>
      <c r="G41" s="168"/>
    </row>
    <row r="42" spans="1:7" ht="19.899999999999999" customHeight="1">
      <c r="A42" s="14" t="s">
        <v>26</v>
      </c>
      <c r="B42" s="43" t="s">
        <v>153</v>
      </c>
      <c r="C42" s="29">
        <v>0.03</v>
      </c>
      <c r="D42" s="30">
        <v>0.03</v>
      </c>
      <c r="E42" s="30">
        <v>0.03</v>
      </c>
      <c r="F42" s="30">
        <v>0.03</v>
      </c>
      <c r="G42" s="168"/>
    </row>
    <row r="43" spans="1:7" ht="19.899999999999999" customHeight="1">
      <c r="A43" s="27"/>
      <c r="B43" s="24" t="s">
        <v>154</v>
      </c>
      <c r="C43" s="25"/>
      <c r="D43" s="26"/>
      <c r="E43" s="26"/>
      <c r="F43" s="26"/>
      <c r="G43" s="26"/>
    </row>
    <row r="44" spans="1:7" ht="25.5">
      <c r="A44" s="14" t="s">
        <v>51</v>
      </c>
      <c r="B44" s="15" t="s">
        <v>155</v>
      </c>
      <c r="C44" s="141">
        <v>3608414960.2267509</v>
      </c>
      <c r="D44" s="140">
        <v>3436062805</v>
      </c>
      <c r="E44" s="140">
        <v>3279718299</v>
      </c>
      <c r="F44" s="140">
        <v>3073753148</v>
      </c>
      <c r="G44" s="167"/>
    </row>
    <row r="45" spans="1:7" ht="19.899999999999999" customHeight="1">
      <c r="A45" s="14" t="s">
        <v>27</v>
      </c>
      <c r="B45" s="15" t="s">
        <v>156</v>
      </c>
      <c r="C45" s="141">
        <v>2231620651.6086669</v>
      </c>
      <c r="D45" s="140">
        <v>2251225999</v>
      </c>
      <c r="E45" s="140">
        <v>2285492611</v>
      </c>
      <c r="F45" s="140">
        <v>2342433577</v>
      </c>
      <c r="G45" s="167"/>
    </row>
    <row r="46" spans="1:7" ht="19.899999999999999" customHeight="1">
      <c r="A46" s="14" t="s">
        <v>28</v>
      </c>
      <c r="B46" s="15" t="s">
        <v>157</v>
      </c>
      <c r="C46" s="141">
        <v>442634478.5983333</v>
      </c>
      <c r="D46" s="140">
        <v>445701011</v>
      </c>
      <c r="E46" s="140">
        <v>511664069</v>
      </c>
      <c r="F46" s="140">
        <v>644295354</v>
      </c>
      <c r="G46" s="167"/>
    </row>
    <row r="47" spans="1:7" ht="19.899999999999999" customHeight="1">
      <c r="A47" s="14" t="s">
        <v>52</v>
      </c>
      <c r="B47" s="15" t="s">
        <v>158</v>
      </c>
      <c r="C47" s="141">
        <v>1788986173.0103333</v>
      </c>
      <c r="D47" s="140">
        <v>1805524987</v>
      </c>
      <c r="E47" s="140">
        <v>1773828542</v>
      </c>
      <c r="F47" s="140">
        <v>1698138223</v>
      </c>
      <c r="G47" s="167"/>
    </row>
    <row r="48" spans="1:7" ht="19.899999999999999" customHeight="1">
      <c r="A48" s="14" t="s">
        <v>53</v>
      </c>
      <c r="B48" s="15" t="s">
        <v>159</v>
      </c>
      <c r="C48" s="37">
        <v>2.028602346647038</v>
      </c>
      <c r="D48" s="44">
        <v>1.919759974162496</v>
      </c>
      <c r="E48" s="44">
        <v>1.8696981772507939</v>
      </c>
      <c r="F48" s="44">
        <v>1.8303356440278249</v>
      </c>
      <c r="G48" s="172"/>
    </row>
    <row r="49" spans="1:7" ht="19.899999999999999" customHeight="1">
      <c r="A49" s="27"/>
      <c r="B49" s="24" t="s">
        <v>160</v>
      </c>
      <c r="C49" s="25"/>
      <c r="D49" s="26"/>
      <c r="E49" s="26"/>
      <c r="F49" s="26"/>
      <c r="G49" s="26"/>
    </row>
    <row r="50" spans="1:7" ht="19.899999999999999" customHeight="1">
      <c r="A50" s="14" t="s">
        <v>54</v>
      </c>
      <c r="B50" s="15" t="s">
        <v>161</v>
      </c>
      <c r="C50" s="147">
        <v>16542004691.439999</v>
      </c>
      <c r="D50" s="147">
        <v>16525463922</v>
      </c>
      <c r="E50" s="147">
        <v>16173381267</v>
      </c>
      <c r="F50" s="147">
        <v>16099636034</v>
      </c>
      <c r="G50" s="171"/>
    </row>
    <row r="51" spans="1:7" ht="19.899999999999999" customHeight="1">
      <c r="A51" s="14" t="s">
        <v>55</v>
      </c>
      <c r="B51" s="15" t="s">
        <v>162</v>
      </c>
      <c r="C51" s="147">
        <v>11416470683.789999</v>
      </c>
      <c r="D51" s="147">
        <v>11513408723</v>
      </c>
      <c r="E51" s="147">
        <v>11540050149</v>
      </c>
      <c r="F51" s="147">
        <v>11366955440</v>
      </c>
      <c r="G51" s="171"/>
    </row>
    <row r="52" spans="1:7" ht="19.899999999999999" customHeight="1">
      <c r="A52" s="14" t="s">
        <v>56</v>
      </c>
      <c r="B52" s="15" t="s">
        <v>163</v>
      </c>
      <c r="C52" s="30">
        <v>1.448959590894201</v>
      </c>
      <c r="D52" s="30">
        <v>1.4353233103775189</v>
      </c>
      <c r="E52" s="30">
        <v>1.4015000852896791</v>
      </c>
      <c r="F52" s="30">
        <v>1.4163542839927621</v>
      </c>
      <c r="G52" s="168"/>
    </row>
  </sheetData>
  <hyperlinks>
    <hyperlink ref="A1" location="Index!A1" display="&lt;- zurück" xr:uid="{A89DAF94-9750-4776-B304-BC94E9877DCA}"/>
  </hyperlink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dimension ref="A1:E17"/>
  <sheetViews>
    <sheetView showGridLines="0" zoomScaleNormal="100" zoomScaleSheetLayoutView="100" workbookViewId="0">
      <selection activeCell="C26" sqref="C26"/>
    </sheetView>
  </sheetViews>
  <sheetFormatPr baseColWidth="10" defaultColWidth="9.140625" defaultRowHeight="12.75"/>
  <cols>
    <col min="1" max="1" width="9.140625" style="78"/>
    <col min="2" max="2" width="63.7109375" style="78" customWidth="1"/>
    <col min="3" max="3" width="22.85546875" style="78" customWidth="1"/>
    <col min="4" max="4" width="30.140625" style="78" bestFit="1" customWidth="1"/>
    <col min="5" max="5" width="28.28515625" style="78" bestFit="1" customWidth="1"/>
    <col min="6" max="16384" width="9.140625" style="78"/>
  </cols>
  <sheetData>
    <row r="1" spans="1:5" ht="12.75" customHeight="1">
      <c r="A1" s="6" t="s">
        <v>81</v>
      </c>
    </row>
    <row r="2" spans="1:5" ht="12.75" customHeight="1">
      <c r="B2" s="1"/>
      <c r="C2" s="2"/>
      <c r="D2" s="2"/>
      <c r="E2" s="2"/>
    </row>
    <row r="3" spans="1:5" ht="24" customHeight="1">
      <c r="A3" s="45" t="s">
        <v>182</v>
      </c>
      <c r="B3" s="53"/>
    </row>
    <row r="4" spans="1:5" ht="16.899999999999999" customHeight="1">
      <c r="A4" s="53"/>
      <c r="B4" s="53"/>
    </row>
    <row r="5" spans="1:5">
      <c r="C5" s="11" t="s">
        <v>117</v>
      </c>
    </row>
    <row r="6" spans="1:5" ht="25.5">
      <c r="A6" s="133"/>
      <c r="B6" s="134"/>
      <c r="C6" s="51" t="s">
        <v>164</v>
      </c>
    </row>
    <row r="7" spans="1:5" ht="14.45" customHeight="1">
      <c r="A7" s="135"/>
      <c r="B7" s="136"/>
      <c r="C7" s="51" t="s">
        <v>12</v>
      </c>
    </row>
    <row r="8" spans="1:5">
      <c r="A8" s="4">
        <v>1</v>
      </c>
      <c r="B8" s="123" t="str">
        <f>CONCATENATE("Risikogewichteter Positionsbetrag per ",'Ref Date'!D3)</f>
        <v>Risikogewichteter Positionsbetrag per Jun 24</v>
      </c>
      <c r="C8" s="151">
        <v>6228244114.7299995</v>
      </c>
    </row>
    <row r="9" spans="1:5">
      <c r="A9" s="5">
        <v>2</v>
      </c>
      <c r="B9" s="124" t="s">
        <v>184</v>
      </c>
      <c r="C9" s="151">
        <v>85983743.540000007</v>
      </c>
    </row>
    <row r="10" spans="1:5">
      <c r="A10" s="5">
        <v>3</v>
      </c>
      <c r="B10" s="124" t="s">
        <v>185</v>
      </c>
      <c r="C10" s="151">
        <v>143090748.53</v>
      </c>
    </row>
    <row r="11" spans="1:5">
      <c r="A11" s="5">
        <v>4</v>
      </c>
      <c r="B11" s="124" t="s">
        <v>186</v>
      </c>
      <c r="C11" s="151">
        <v>25662121.75</v>
      </c>
    </row>
    <row r="12" spans="1:5">
      <c r="A12" s="5">
        <v>5</v>
      </c>
      <c r="B12" s="124" t="s">
        <v>187</v>
      </c>
      <c r="C12" s="151">
        <v>0</v>
      </c>
    </row>
    <row r="13" spans="1:5">
      <c r="A13" s="5">
        <v>6</v>
      </c>
      <c r="B13" s="124" t="s">
        <v>188</v>
      </c>
      <c r="C13" s="151">
        <v>0</v>
      </c>
    </row>
    <row r="14" spans="1:5">
      <c r="A14" s="5">
        <v>7</v>
      </c>
      <c r="B14" s="124" t="s">
        <v>189</v>
      </c>
      <c r="C14" s="151">
        <v>1061173.3700000001</v>
      </c>
    </row>
    <row r="15" spans="1:5">
      <c r="A15" s="5">
        <v>8</v>
      </c>
      <c r="B15" s="124" t="s">
        <v>190</v>
      </c>
      <c r="C15" s="151">
        <v>-23527524.879999999</v>
      </c>
    </row>
    <row r="16" spans="1:5">
      <c r="A16" s="4">
        <v>9</v>
      </c>
      <c r="B16" s="123" t="str">
        <f>CONCATENATE("Risikogewichteter Positionsbetrag per ",'Ref Date'!D2)</f>
        <v>Risikogewichteter Positionsbetrag per Sep 24</v>
      </c>
      <c r="C16" s="151">
        <v>6460514377.04</v>
      </c>
    </row>
    <row r="17" spans="2:3">
      <c r="B17" s="3"/>
      <c r="C17" s="3"/>
    </row>
  </sheetData>
  <mergeCells count="2">
    <mergeCell ref="A6:B6"/>
    <mergeCell ref="A7:B7"/>
  </mergeCells>
  <hyperlinks>
    <hyperlink ref="A1" location="Index!A1" display="&lt;- zurück" xr:uid="{134B7454-5EBB-4D92-A61E-DBF5843575FC}"/>
  </hyperlinks>
  <pageMargins left="0.7" right="0.7" top="0.75" bottom="0.75" header="0.3" footer="0.3"/>
  <pageSetup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K57"/>
  <sheetViews>
    <sheetView showGridLines="0" zoomScaleNormal="100" workbookViewId="0">
      <selection activeCell="A5" sqref="A5"/>
    </sheetView>
  </sheetViews>
  <sheetFormatPr baseColWidth="10" defaultColWidth="8.85546875" defaultRowHeight="12.75"/>
  <cols>
    <col min="1" max="1" width="10.85546875" style="46" customWidth="1"/>
    <col min="2" max="2" width="65.7109375" style="46" customWidth="1"/>
    <col min="3" max="10" width="21.85546875" style="46" customWidth="1"/>
    <col min="11" max="16384" width="8.85546875" style="46"/>
  </cols>
  <sheetData>
    <row r="1" spans="1:11" ht="12.75" customHeight="1">
      <c r="A1" s="6" t="s">
        <v>81</v>
      </c>
    </row>
    <row r="2" spans="1:11" ht="12.75" customHeight="1"/>
    <row r="3" spans="1:11" ht="24" customHeight="1">
      <c r="A3" s="45" t="s">
        <v>191</v>
      </c>
      <c r="B3" s="17"/>
      <c r="C3" s="47"/>
      <c r="D3" s="47"/>
      <c r="E3" s="47"/>
      <c r="F3" s="47"/>
      <c r="G3" s="47"/>
      <c r="H3" s="47"/>
      <c r="I3" s="47"/>
      <c r="J3" s="47"/>
    </row>
    <row r="4" spans="1:11" ht="19.149999999999999" customHeight="1">
      <c r="A4" s="79"/>
      <c r="B4" s="47"/>
      <c r="C4" s="47"/>
      <c r="D4" s="47"/>
      <c r="E4" s="47"/>
      <c r="F4" s="47"/>
      <c r="G4" s="47"/>
      <c r="H4" s="47"/>
      <c r="I4" s="47"/>
      <c r="J4" s="47"/>
    </row>
    <row r="5" spans="1:11" ht="19.899999999999999" customHeight="1">
      <c r="A5" s="47"/>
      <c r="B5" s="122" t="s">
        <v>195</v>
      </c>
      <c r="C5" s="47"/>
    </row>
    <row r="6" spans="1:11" ht="19.899999999999999" customHeight="1">
      <c r="A6" s="47"/>
      <c r="B6" s="121"/>
      <c r="C6" s="47"/>
      <c r="J6" s="11" t="s">
        <v>37</v>
      </c>
    </row>
    <row r="7" spans="1:11" ht="19.899999999999999" customHeight="1">
      <c r="A7" s="47"/>
      <c r="B7" s="48"/>
      <c r="C7" s="50" t="s">
        <v>12</v>
      </c>
      <c r="D7" s="111" t="s">
        <v>11</v>
      </c>
      <c r="E7" s="111" t="s">
        <v>10</v>
      </c>
      <c r="F7" s="111" t="s">
        <v>13</v>
      </c>
      <c r="G7" s="111" t="s">
        <v>14</v>
      </c>
      <c r="H7" s="111" t="s">
        <v>29</v>
      </c>
      <c r="I7" s="111" t="s">
        <v>30</v>
      </c>
      <c r="J7" s="22" t="s">
        <v>31</v>
      </c>
      <c r="K7" s="152"/>
    </row>
    <row r="8" spans="1:11" s="49" customFormat="1" ht="19.149999999999999" customHeight="1">
      <c r="C8" s="137" t="s">
        <v>193</v>
      </c>
      <c r="D8" s="137"/>
      <c r="E8" s="137"/>
      <c r="F8" s="137"/>
      <c r="G8" s="137" t="s">
        <v>194</v>
      </c>
      <c r="H8" s="137"/>
      <c r="I8" s="137"/>
      <c r="J8" s="137"/>
      <c r="K8" s="153"/>
    </row>
    <row r="9" spans="1:11" ht="19.899999999999999" customHeight="1">
      <c r="A9" s="50" t="s">
        <v>177</v>
      </c>
      <c r="B9" s="52" t="s">
        <v>198</v>
      </c>
      <c r="C9" s="120">
        <f>'Ref Date'!C2</f>
        <v>45565</v>
      </c>
      <c r="D9" s="120">
        <f>EOMONTH(C9,-3)</f>
        <v>45473</v>
      </c>
      <c r="E9" s="120">
        <f>EOMONTH(C9,-6)</f>
        <v>45382</v>
      </c>
      <c r="F9" s="120">
        <f>EOMONTH(C9,-9)</f>
        <v>45291</v>
      </c>
      <c r="G9" s="120">
        <f>C9</f>
        <v>45565</v>
      </c>
      <c r="H9" s="120">
        <f>D9</f>
        <v>45473</v>
      </c>
      <c r="I9" s="120">
        <f>E9</f>
        <v>45382</v>
      </c>
      <c r="J9" s="120">
        <f>F9</f>
        <v>45291</v>
      </c>
      <c r="K9" s="152"/>
    </row>
    <row r="10" spans="1:11" ht="25.5">
      <c r="A10" s="77" t="s">
        <v>176</v>
      </c>
      <c r="B10" s="52" t="s">
        <v>199</v>
      </c>
      <c r="C10" s="119">
        <v>12</v>
      </c>
      <c r="D10" s="119">
        <v>12</v>
      </c>
      <c r="E10" s="119">
        <v>12</v>
      </c>
      <c r="F10" s="119">
        <v>12</v>
      </c>
      <c r="G10" s="119">
        <v>12</v>
      </c>
      <c r="H10" s="119">
        <v>12</v>
      </c>
      <c r="I10" s="119">
        <v>12</v>
      </c>
      <c r="J10" s="119">
        <v>12</v>
      </c>
      <c r="K10" s="152"/>
    </row>
    <row r="11" spans="1:11" ht="19.899999999999999" customHeight="1">
      <c r="A11" s="117" t="s">
        <v>196</v>
      </c>
      <c r="B11" s="116"/>
      <c r="C11" s="155"/>
      <c r="D11" s="155"/>
      <c r="E11" s="155"/>
      <c r="F11" s="155"/>
      <c r="G11" s="155"/>
      <c r="H11" s="155"/>
      <c r="I11" s="155"/>
      <c r="J11" s="156"/>
      <c r="K11" s="152"/>
    </row>
    <row r="12" spans="1:11" ht="19.149999999999999" customHeight="1">
      <c r="A12" s="50" t="s">
        <v>35</v>
      </c>
      <c r="B12" s="52" t="s">
        <v>167</v>
      </c>
      <c r="C12" s="157"/>
      <c r="D12" s="158"/>
      <c r="E12" s="158"/>
      <c r="F12" s="159"/>
      <c r="G12" s="140">
        <v>3608414960.2267509</v>
      </c>
      <c r="H12" s="140">
        <v>3436062804.9265823</v>
      </c>
      <c r="I12" s="140">
        <v>3279718299.4999166</v>
      </c>
      <c r="J12" s="140">
        <v>3073753147.7636666</v>
      </c>
      <c r="K12" s="152"/>
    </row>
    <row r="13" spans="1:11" ht="19.899999999999999" customHeight="1">
      <c r="A13" s="117" t="s">
        <v>197</v>
      </c>
      <c r="B13" s="116"/>
      <c r="C13" s="155"/>
      <c r="D13" s="155"/>
      <c r="E13" s="155"/>
      <c r="F13" s="155"/>
      <c r="G13" s="155"/>
      <c r="H13" s="155"/>
      <c r="I13" s="155"/>
      <c r="J13" s="156"/>
      <c r="K13" s="152"/>
    </row>
    <row r="14" spans="1:11" ht="19.899999999999999" customHeight="1">
      <c r="A14" s="50" t="s">
        <v>38</v>
      </c>
      <c r="B14" s="52" t="s">
        <v>200</v>
      </c>
      <c r="C14" s="140">
        <v>11149014109.316666</v>
      </c>
      <c r="D14" s="140">
        <v>10994749124.441666</v>
      </c>
      <c r="E14" s="140">
        <v>10857645652.550001</v>
      </c>
      <c r="F14" s="140">
        <v>10750610336.358334</v>
      </c>
      <c r="G14" s="140">
        <v>814728001.51883352</v>
      </c>
      <c r="H14" s="140">
        <v>801046094.31949997</v>
      </c>
      <c r="I14" s="140">
        <v>792581941.03275013</v>
      </c>
      <c r="J14" s="140">
        <v>788497125.72283351</v>
      </c>
      <c r="K14" s="152"/>
    </row>
    <row r="15" spans="1:11" ht="19.899999999999999" customHeight="1">
      <c r="A15" s="50" t="s">
        <v>39</v>
      </c>
      <c r="B15" s="118" t="s">
        <v>165</v>
      </c>
      <c r="C15" s="140">
        <v>7262964135.9416666</v>
      </c>
      <c r="D15" s="140">
        <v>7153487075.7666674</v>
      </c>
      <c r="E15" s="140">
        <v>7005870720.7083321</v>
      </c>
      <c r="F15" s="140">
        <v>6878353698.8166666</v>
      </c>
      <c r="G15" s="140">
        <v>363148206.79708338</v>
      </c>
      <c r="H15" s="140">
        <v>357674353.78833336</v>
      </c>
      <c r="I15" s="140">
        <v>350293536.03541666</v>
      </c>
      <c r="J15" s="140">
        <v>343917684.94083339</v>
      </c>
      <c r="K15" s="152"/>
    </row>
    <row r="16" spans="1:11" ht="19.899999999999999" customHeight="1">
      <c r="A16" s="50" t="s">
        <v>40</v>
      </c>
      <c r="B16" s="118" t="s">
        <v>166</v>
      </c>
      <c r="C16" s="140">
        <v>3836049879.0333333</v>
      </c>
      <c r="D16" s="140">
        <v>3771132129.7666664</v>
      </c>
      <c r="E16" s="140">
        <v>3779280588.3166671</v>
      </c>
      <c r="F16" s="140">
        <v>3814535628.0083327</v>
      </c>
      <c r="G16" s="140">
        <v>451579794.72174996</v>
      </c>
      <c r="H16" s="140">
        <v>443371740.53116661</v>
      </c>
      <c r="I16" s="140">
        <v>442288404.99733329</v>
      </c>
      <c r="J16" s="140">
        <v>444579440.78200006</v>
      </c>
      <c r="K16" s="152"/>
    </row>
    <row r="17" spans="1:11" ht="19.899999999999999" customHeight="1">
      <c r="A17" s="50" t="s">
        <v>41</v>
      </c>
      <c r="B17" s="52" t="s">
        <v>201</v>
      </c>
      <c r="C17" s="140">
        <v>2539140980.3333335</v>
      </c>
      <c r="D17" s="140">
        <v>2590521599.0333333</v>
      </c>
      <c r="E17" s="140">
        <v>2651896119.5999999</v>
      </c>
      <c r="F17" s="140">
        <v>2767787403.9499993</v>
      </c>
      <c r="G17" s="140">
        <v>992569991.26791668</v>
      </c>
      <c r="H17" s="140">
        <v>1021697227.1266667</v>
      </c>
      <c r="I17" s="140">
        <v>1060895472.8566667</v>
      </c>
      <c r="J17" s="140">
        <v>1119357071.595</v>
      </c>
      <c r="K17" s="152"/>
    </row>
    <row r="18" spans="1:11" ht="40.15" customHeight="1">
      <c r="A18" s="50" t="s">
        <v>42</v>
      </c>
      <c r="B18" s="118" t="s">
        <v>202</v>
      </c>
      <c r="C18" s="140">
        <v>312075617.0583334</v>
      </c>
      <c r="D18" s="140">
        <v>314412479.80000001</v>
      </c>
      <c r="E18" s="140">
        <v>328551610.4666667</v>
      </c>
      <c r="F18" s="140">
        <v>343409647.60000002</v>
      </c>
      <c r="G18" s="140">
        <v>73720897.431250006</v>
      </c>
      <c r="H18" s="140">
        <v>74332092.86999999</v>
      </c>
      <c r="I18" s="140">
        <v>78283587.50333333</v>
      </c>
      <c r="J18" s="140">
        <v>82333169.00666666</v>
      </c>
      <c r="K18" s="152"/>
    </row>
    <row r="19" spans="1:11" ht="19.899999999999999" customHeight="1">
      <c r="A19" s="50" t="s">
        <v>43</v>
      </c>
      <c r="B19" s="118" t="s">
        <v>203</v>
      </c>
      <c r="C19" s="140">
        <v>2212430421.9749999</v>
      </c>
      <c r="D19" s="140">
        <v>2258960996.1500001</v>
      </c>
      <c r="E19" s="140">
        <v>2310256352.291667</v>
      </c>
      <c r="F19" s="140">
        <v>2414527794.4666667</v>
      </c>
      <c r="G19" s="140">
        <v>904214152.53666675</v>
      </c>
      <c r="H19" s="140">
        <v>930217011.17333353</v>
      </c>
      <c r="I19" s="140">
        <v>969523728.51166666</v>
      </c>
      <c r="J19" s="140">
        <v>1027173940.7049999</v>
      </c>
      <c r="K19" s="152"/>
    </row>
    <row r="20" spans="1:11" ht="19.899999999999999" customHeight="1">
      <c r="A20" s="50" t="s">
        <v>44</v>
      </c>
      <c r="B20" s="118" t="s">
        <v>204</v>
      </c>
      <c r="C20" s="140">
        <v>14634941.299999999</v>
      </c>
      <c r="D20" s="140">
        <v>17148123.083333332</v>
      </c>
      <c r="E20" s="140">
        <v>13088156.841666667</v>
      </c>
      <c r="F20" s="140">
        <v>9849961.8833333328</v>
      </c>
      <c r="G20" s="140">
        <v>14634941.299999999</v>
      </c>
      <c r="H20" s="140">
        <v>17148123.083333332</v>
      </c>
      <c r="I20" s="140">
        <v>13088156.841666667</v>
      </c>
      <c r="J20" s="140">
        <v>9849961.8833333328</v>
      </c>
      <c r="K20" s="152"/>
    </row>
    <row r="21" spans="1:11" ht="19.899999999999999" customHeight="1">
      <c r="A21" s="50" t="s">
        <v>45</v>
      </c>
      <c r="B21" s="118" t="s">
        <v>205</v>
      </c>
      <c r="C21" s="160"/>
      <c r="D21" s="161"/>
      <c r="E21" s="161"/>
      <c r="F21" s="161"/>
      <c r="G21" s="140">
        <v>0</v>
      </c>
      <c r="H21" s="140">
        <v>0</v>
      </c>
      <c r="I21" s="140">
        <v>0</v>
      </c>
      <c r="J21" s="140">
        <v>0</v>
      </c>
      <c r="K21" s="152"/>
    </row>
    <row r="22" spans="1:11" ht="19.899999999999999" customHeight="1">
      <c r="A22" s="50" t="s">
        <v>46</v>
      </c>
      <c r="B22" s="52" t="s">
        <v>206</v>
      </c>
      <c r="C22" s="140">
        <v>1993080447.6416664</v>
      </c>
      <c r="D22" s="140">
        <v>2007372232.6333332</v>
      </c>
      <c r="E22" s="140">
        <v>2004918603.5249999</v>
      </c>
      <c r="F22" s="140">
        <v>1978026202.075</v>
      </c>
      <c r="G22" s="140">
        <v>378646934.82791668</v>
      </c>
      <c r="H22" s="140">
        <v>385263831.52291662</v>
      </c>
      <c r="I22" s="140">
        <v>389034989.42500001</v>
      </c>
      <c r="J22" s="140">
        <v>391738470.78333336</v>
      </c>
      <c r="K22" s="152"/>
    </row>
    <row r="23" spans="1:11" ht="25.5">
      <c r="A23" s="50" t="s">
        <v>47</v>
      </c>
      <c r="B23" s="118" t="s">
        <v>207</v>
      </c>
      <c r="C23" s="140">
        <v>193095319.94166663</v>
      </c>
      <c r="D23" s="140">
        <v>198973842.31666669</v>
      </c>
      <c r="E23" s="140">
        <v>204565507.57500002</v>
      </c>
      <c r="F23" s="140">
        <v>213858861.92500004</v>
      </c>
      <c r="G23" s="140">
        <v>193095319.94166663</v>
      </c>
      <c r="H23" s="140">
        <v>198973842.31666669</v>
      </c>
      <c r="I23" s="140">
        <v>204565507.57500002</v>
      </c>
      <c r="J23" s="140">
        <v>213858861.92500004</v>
      </c>
      <c r="K23" s="152"/>
    </row>
    <row r="24" spans="1:11" ht="25.5">
      <c r="A24" s="50" t="s">
        <v>48</v>
      </c>
      <c r="B24" s="118" t="s">
        <v>208</v>
      </c>
      <c r="C24" s="140">
        <v>0</v>
      </c>
      <c r="D24" s="140">
        <v>0</v>
      </c>
      <c r="E24" s="140">
        <v>0</v>
      </c>
      <c r="F24" s="140">
        <v>0</v>
      </c>
      <c r="G24" s="140">
        <v>0</v>
      </c>
      <c r="H24" s="140">
        <v>0</v>
      </c>
      <c r="I24" s="140">
        <v>0</v>
      </c>
      <c r="J24" s="140">
        <v>0</v>
      </c>
      <c r="K24" s="152"/>
    </row>
    <row r="25" spans="1:11" ht="19.899999999999999" customHeight="1">
      <c r="A25" s="50" t="s">
        <v>49</v>
      </c>
      <c r="B25" s="118" t="s">
        <v>209</v>
      </c>
      <c r="C25" s="140">
        <v>1799985127.7</v>
      </c>
      <c r="D25" s="140">
        <v>1808398390.3166666</v>
      </c>
      <c r="E25" s="140">
        <v>1800353095.95</v>
      </c>
      <c r="F25" s="140">
        <v>1764167340.1500003</v>
      </c>
      <c r="G25" s="140">
        <v>185551614.88625002</v>
      </c>
      <c r="H25" s="140">
        <v>186289989.20625004</v>
      </c>
      <c r="I25" s="140">
        <v>184469481.84999999</v>
      </c>
      <c r="J25" s="140">
        <v>177879608.85833335</v>
      </c>
      <c r="K25" s="152"/>
    </row>
    <row r="26" spans="1:11" ht="19.899999999999999" customHeight="1">
      <c r="A26" s="50" t="s">
        <v>50</v>
      </c>
      <c r="B26" s="52" t="s">
        <v>210</v>
      </c>
      <c r="C26" s="140">
        <v>20828471.208333332</v>
      </c>
      <c r="D26" s="140">
        <v>18223066.183333334</v>
      </c>
      <c r="E26" s="140">
        <v>18063535.716666669</v>
      </c>
      <c r="F26" s="140">
        <v>18053068.841666669</v>
      </c>
      <c r="G26" s="140">
        <v>2163236.8666666667</v>
      </c>
      <c r="H26" s="140">
        <v>230.06666666666669</v>
      </c>
      <c r="I26" s="140">
        <v>198.69166666666669</v>
      </c>
      <c r="J26" s="140">
        <v>7781.3416666666672</v>
      </c>
      <c r="K26" s="152"/>
    </row>
    <row r="27" spans="1:11" ht="19.899999999999999" customHeight="1">
      <c r="A27" s="50" t="s">
        <v>51</v>
      </c>
      <c r="B27" s="52" t="s">
        <v>211</v>
      </c>
      <c r="C27" s="140">
        <v>1247164805.8666668</v>
      </c>
      <c r="D27" s="140">
        <v>1236356278.1583335</v>
      </c>
      <c r="E27" s="140">
        <v>1227806341.2916667</v>
      </c>
      <c r="F27" s="140">
        <v>1219559963.9083333</v>
      </c>
      <c r="G27" s="140">
        <v>43512487.127333336</v>
      </c>
      <c r="H27" s="140">
        <v>43218615.563666664</v>
      </c>
      <c r="I27" s="140">
        <v>42980009.293583333</v>
      </c>
      <c r="J27" s="140">
        <v>42833127.733916678</v>
      </c>
      <c r="K27" s="152"/>
    </row>
    <row r="28" spans="1:11" ht="19.899999999999999" customHeight="1">
      <c r="A28" s="50" t="s">
        <v>52</v>
      </c>
      <c r="B28" s="52" t="s">
        <v>212</v>
      </c>
      <c r="C28" s="157"/>
      <c r="D28" s="158"/>
      <c r="E28" s="158"/>
      <c r="F28" s="159"/>
      <c r="G28" s="140">
        <v>2231620651.6086669</v>
      </c>
      <c r="H28" s="140">
        <v>2251225998.5994172</v>
      </c>
      <c r="I28" s="140">
        <v>2285492611.2996669</v>
      </c>
      <c r="J28" s="140">
        <v>2342433577.1767502</v>
      </c>
      <c r="K28" s="152"/>
    </row>
    <row r="29" spans="1:11" ht="19.899999999999999" customHeight="1">
      <c r="A29" s="117" t="s">
        <v>213</v>
      </c>
      <c r="B29" s="116"/>
      <c r="C29" s="155"/>
      <c r="D29" s="155"/>
      <c r="E29" s="155"/>
      <c r="F29" s="155"/>
      <c r="G29" s="155"/>
      <c r="H29" s="155"/>
      <c r="I29" s="155"/>
      <c r="J29" s="156"/>
      <c r="K29" s="152"/>
    </row>
    <row r="30" spans="1:11" ht="19.899999999999999" customHeight="1">
      <c r="A30" s="50" t="s">
        <v>53</v>
      </c>
      <c r="B30" s="52" t="s">
        <v>214</v>
      </c>
      <c r="C30" s="140">
        <v>0</v>
      </c>
      <c r="D30" s="140">
        <v>0</v>
      </c>
      <c r="E30" s="140">
        <v>0</v>
      </c>
      <c r="F30" s="140">
        <v>0</v>
      </c>
      <c r="G30" s="140">
        <v>0</v>
      </c>
      <c r="H30" s="140">
        <v>0</v>
      </c>
      <c r="I30" s="140">
        <v>0</v>
      </c>
      <c r="J30" s="140">
        <v>0</v>
      </c>
      <c r="K30" s="152"/>
    </row>
    <row r="31" spans="1:11" ht="19.899999999999999" customHeight="1">
      <c r="A31" s="50" t="s">
        <v>54</v>
      </c>
      <c r="B31" s="52" t="s">
        <v>215</v>
      </c>
      <c r="C31" s="140">
        <v>307589310.64166671</v>
      </c>
      <c r="D31" s="140">
        <v>301835255.57499999</v>
      </c>
      <c r="E31" s="140">
        <v>363114422.41666669</v>
      </c>
      <c r="F31" s="140">
        <v>480815724.89166659</v>
      </c>
      <c r="G31" s="140">
        <v>242506666.60833335</v>
      </c>
      <c r="H31" s="140">
        <v>237856279.5</v>
      </c>
      <c r="I31" s="140">
        <v>299960163.34583336</v>
      </c>
      <c r="J31" s="140">
        <v>424656249.16666669</v>
      </c>
      <c r="K31" s="152"/>
    </row>
    <row r="32" spans="1:11" ht="19.899999999999999" customHeight="1">
      <c r="A32" s="50" t="s">
        <v>55</v>
      </c>
      <c r="B32" s="52" t="s">
        <v>216</v>
      </c>
      <c r="C32" s="140">
        <v>228583731.14999998</v>
      </c>
      <c r="D32" s="140">
        <v>241307959.16666663</v>
      </c>
      <c r="E32" s="140">
        <v>249741805.58333334</v>
      </c>
      <c r="F32" s="140">
        <v>253400988.96499994</v>
      </c>
      <c r="G32" s="140">
        <v>200127811.98999998</v>
      </c>
      <c r="H32" s="140">
        <v>207844731.67333332</v>
      </c>
      <c r="I32" s="140">
        <v>211703905.62333333</v>
      </c>
      <c r="J32" s="140">
        <v>219639104.91299999</v>
      </c>
      <c r="K32" s="152"/>
    </row>
    <row r="33" spans="1:11" ht="60" customHeight="1">
      <c r="A33" s="50" t="s">
        <v>175</v>
      </c>
      <c r="B33" s="52" t="s">
        <v>217</v>
      </c>
      <c r="C33" s="157"/>
      <c r="D33" s="158"/>
      <c r="E33" s="158"/>
      <c r="F33" s="159"/>
      <c r="G33" s="140">
        <v>0</v>
      </c>
      <c r="H33" s="140">
        <v>0</v>
      </c>
      <c r="I33" s="140">
        <v>0</v>
      </c>
      <c r="J33" s="140">
        <v>0</v>
      </c>
      <c r="K33" s="152"/>
    </row>
    <row r="34" spans="1:11" ht="25.5">
      <c r="A34" s="50" t="s">
        <v>174</v>
      </c>
      <c r="B34" s="52" t="s">
        <v>218</v>
      </c>
      <c r="C34" s="157"/>
      <c r="D34" s="158"/>
      <c r="E34" s="158"/>
      <c r="F34" s="159"/>
      <c r="G34" s="140">
        <v>0</v>
      </c>
      <c r="H34" s="140">
        <v>0</v>
      </c>
      <c r="I34" s="140">
        <v>0</v>
      </c>
      <c r="J34" s="140">
        <v>0</v>
      </c>
      <c r="K34" s="152"/>
    </row>
    <row r="35" spans="1:11" ht="19.899999999999999" customHeight="1">
      <c r="A35" s="50" t="s">
        <v>56</v>
      </c>
      <c r="B35" s="52" t="s">
        <v>219</v>
      </c>
      <c r="C35" s="140">
        <v>536173041.79166669</v>
      </c>
      <c r="D35" s="140">
        <v>543143214.74166667</v>
      </c>
      <c r="E35" s="140">
        <v>612856228</v>
      </c>
      <c r="F35" s="140">
        <v>734216713.85666656</v>
      </c>
      <c r="G35" s="140">
        <v>442634478.5983333</v>
      </c>
      <c r="H35" s="140">
        <v>445701011.17333323</v>
      </c>
      <c r="I35" s="140">
        <v>511664068.96916658</v>
      </c>
      <c r="J35" s="140">
        <v>644295354.07966661</v>
      </c>
      <c r="K35" s="152"/>
    </row>
    <row r="36" spans="1:11" ht="19.899999999999999" customHeight="1">
      <c r="A36" s="50" t="s">
        <v>32</v>
      </c>
      <c r="B36" s="118" t="s">
        <v>220</v>
      </c>
      <c r="C36" s="140">
        <v>0</v>
      </c>
      <c r="D36" s="140">
        <v>0</v>
      </c>
      <c r="E36" s="140">
        <v>0</v>
      </c>
      <c r="F36" s="140">
        <v>0</v>
      </c>
      <c r="G36" s="140">
        <v>0</v>
      </c>
      <c r="H36" s="140">
        <v>0</v>
      </c>
      <c r="I36" s="140">
        <v>0</v>
      </c>
      <c r="J36" s="140">
        <v>0</v>
      </c>
      <c r="K36" s="152"/>
    </row>
    <row r="37" spans="1:11" ht="19.899999999999999" customHeight="1">
      <c r="A37" s="50" t="s">
        <v>33</v>
      </c>
      <c r="B37" s="118" t="s">
        <v>221</v>
      </c>
      <c r="C37" s="140">
        <v>0</v>
      </c>
      <c r="D37" s="140">
        <v>0</v>
      </c>
      <c r="E37" s="140">
        <v>0</v>
      </c>
      <c r="F37" s="140">
        <v>0</v>
      </c>
      <c r="G37" s="140">
        <v>0</v>
      </c>
      <c r="H37" s="140">
        <v>0</v>
      </c>
      <c r="I37" s="140">
        <v>0</v>
      </c>
      <c r="J37" s="140">
        <v>0</v>
      </c>
      <c r="K37" s="152"/>
    </row>
    <row r="38" spans="1:11" ht="19.899999999999999" customHeight="1">
      <c r="A38" s="50" t="s">
        <v>34</v>
      </c>
      <c r="B38" s="118" t="s">
        <v>222</v>
      </c>
      <c r="C38" s="140">
        <v>536173041.79166669</v>
      </c>
      <c r="D38" s="140">
        <v>543143214.74166667</v>
      </c>
      <c r="E38" s="140">
        <v>612856228</v>
      </c>
      <c r="F38" s="140">
        <v>734216713.85666656</v>
      </c>
      <c r="G38" s="140">
        <v>442634478.5983333</v>
      </c>
      <c r="H38" s="140">
        <v>445701011.17333323</v>
      </c>
      <c r="I38" s="140">
        <v>511664068.96916658</v>
      </c>
      <c r="J38" s="140">
        <v>644295354.07966661</v>
      </c>
      <c r="K38" s="152"/>
    </row>
    <row r="39" spans="1:11" ht="19.899999999999999" customHeight="1">
      <c r="A39" s="117" t="s">
        <v>223</v>
      </c>
      <c r="B39" s="116"/>
      <c r="C39" s="162"/>
      <c r="D39" s="162"/>
      <c r="E39" s="162"/>
      <c r="F39" s="162"/>
      <c r="G39" s="163" t="s">
        <v>223</v>
      </c>
      <c r="H39" s="163"/>
      <c r="I39" s="163"/>
      <c r="J39" s="164"/>
      <c r="K39" s="152"/>
    </row>
    <row r="40" spans="1:11" ht="19.899999999999999" customHeight="1">
      <c r="A40" s="50" t="s">
        <v>173</v>
      </c>
      <c r="B40" s="52" t="s">
        <v>224</v>
      </c>
      <c r="C40" s="157"/>
      <c r="D40" s="158"/>
      <c r="E40" s="158"/>
      <c r="F40" s="159"/>
      <c r="G40" s="140">
        <v>3608414960.2267509</v>
      </c>
      <c r="H40" s="140">
        <v>3436062804.9265823</v>
      </c>
      <c r="I40" s="140">
        <v>3279718299.4992504</v>
      </c>
      <c r="J40" s="140">
        <v>3073753147.7636666</v>
      </c>
      <c r="K40" s="152"/>
    </row>
    <row r="41" spans="1:11" ht="19.899999999999999" customHeight="1">
      <c r="A41" s="50" t="s">
        <v>58</v>
      </c>
      <c r="B41" s="52" t="s">
        <v>225</v>
      </c>
      <c r="C41" s="157"/>
      <c r="D41" s="158"/>
      <c r="E41" s="158"/>
      <c r="F41" s="159"/>
      <c r="G41" s="140">
        <v>1788986173.0103333</v>
      </c>
      <c r="H41" s="140">
        <v>1805524987.4260833</v>
      </c>
      <c r="I41" s="140">
        <v>1773828542.3304999</v>
      </c>
      <c r="J41" s="140">
        <v>1698138223.0975838</v>
      </c>
      <c r="K41" s="152"/>
    </row>
    <row r="42" spans="1:11" ht="19.899999999999999" customHeight="1">
      <c r="A42" s="50" t="s">
        <v>59</v>
      </c>
      <c r="B42" s="52" t="s">
        <v>226</v>
      </c>
      <c r="C42" s="115"/>
      <c r="D42" s="114"/>
      <c r="E42" s="114"/>
      <c r="F42" s="113"/>
      <c r="G42" s="112">
        <v>2.028602346647038</v>
      </c>
      <c r="H42" s="112">
        <v>1.919759974162496</v>
      </c>
      <c r="I42" s="112">
        <v>1.8696981772507939</v>
      </c>
      <c r="J42" s="112">
        <v>1.8303356440278249</v>
      </c>
      <c r="K42" s="152"/>
    </row>
    <row r="45" spans="1:11">
      <c r="A45" s="154" t="s">
        <v>228</v>
      </c>
      <c r="B45" s="125"/>
      <c r="C45" s="125"/>
      <c r="D45" s="125"/>
      <c r="E45" s="125"/>
      <c r="F45" s="125"/>
      <c r="G45" s="125"/>
      <c r="H45" s="125"/>
      <c r="I45" s="125"/>
      <c r="J45" s="125"/>
    </row>
    <row r="46" spans="1:11">
      <c r="A46" s="154"/>
      <c r="B46" s="125"/>
      <c r="C46" s="125"/>
      <c r="D46" s="125"/>
      <c r="E46" s="125"/>
      <c r="F46" s="125"/>
      <c r="G46" s="125"/>
      <c r="H46" s="125"/>
      <c r="I46" s="125"/>
      <c r="J46" s="125"/>
    </row>
    <row r="47" spans="1:11">
      <c r="A47" s="154" t="s">
        <v>229</v>
      </c>
      <c r="B47" s="125"/>
      <c r="C47" s="125"/>
      <c r="D47" s="125"/>
      <c r="E47" s="125"/>
      <c r="F47" s="125"/>
      <c r="G47" s="125"/>
      <c r="H47" s="125"/>
      <c r="I47" s="125"/>
      <c r="J47" s="125"/>
    </row>
    <row r="48" spans="1:11">
      <c r="A48" s="154"/>
      <c r="B48" s="125"/>
      <c r="C48" s="125"/>
      <c r="D48" s="125"/>
      <c r="E48" s="125"/>
      <c r="F48" s="125"/>
      <c r="G48" s="125"/>
      <c r="H48" s="125"/>
      <c r="I48" s="125"/>
      <c r="J48" s="125"/>
    </row>
    <row r="49" spans="1:10">
      <c r="A49" s="154" t="s">
        <v>230</v>
      </c>
      <c r="B49" s="125"/>
      <c r="C49" s="125"/>
      <c r="D49" s="125"/>
      <c r="E49" s="125"/>
      <c r="F49" s="125"/>
      <c r="G49" s="125"/>
      <c r="H49" s="125"/>
      <c r="I49" s="125"/>
      <c r="J49" s="125"/>
    </row>
    <row r="50" spans="1:10">
      <c r="A50" s="154"/>
      <c r="B50" s="125"/>
      <c r="C50" s="125"/>
      <c r="D50" s="125"/>
      <c r="E50" s="125"/>
      <c r="F50" s="125"/>
      <c r="G50" s="125"/>
      <c r="H50" s="125"/>
      <c r="I50" s="125"/>
      <c r="J50" s="125"/>
    </row>
    <row r="51" spans="1:10">
      <c r="A51" s="154" t="s">
        <v>231</v>
      </c>
      <c r="B51" s="125"/>
      <c r="C51" s="125"/>
      <c r="D51" s="125"/>
      <c r="E51" s="125"/>
      <c r="F51" s="125"/>
      <c r="G51" s="125"/>
      <c r="H51" s="125"/>
      <c r="I51" s="125"/>
      <c r="J51" s="125"/>
    </row>
    <row r="52" spans="1:10">
      <c r="A52" s="154"/>
      <c r="B52" s="125"/>
      <c r="C52" s="125"/>
      <c r="D52" s="125"/>
      <c r="E52" s="125"/>
      <c r="F52" s="125"/>
      <c r="G52" s="125"/>
      <c r="H52" s="125"/>
      <c r="I52" s="125"/>
      <c r="J52" s="125"/>
    </row>
    <row r="53" spans="1:10">
      <c r="A53" s="154" t="s">
        <v>232</v>
      </c>
      <c r="B53" s="125"/>
      <c r="C53" s="125"/>
      <c r="D53" s="125"/>
      <c r="E53" s="125"/>
      <c r="F53" s="125"/>
      <c r="G53" s="125"/>
      <c r="H53" s="125"/>
      <c r="I53" s="125"/>
      <c r="J53" s="125"/>
    </row>
    <row r="54" spans="1:10">
      <c r="A54" s="154"/>
      <c r="B54" s="125"/>
      <c r="C54" s="125"/>
      <c r="D54" s="125"/>
      <c r="E54" s="125"/>
      <c r="F54" s="125"/>
      <c r="G54" s="125"/>
      <c r="H54" s="125"/>
      <c r="I54" s="125"/>
      <c r="J54" s="125"/>
    </row>
    <row r="55" spans="1:10">
      <c r="A55" s="154" t="s">
        <v>233</v>
      </c>
      <c r="B55" s="125"/>
      <c r="C55" s="125"/>
      <c r="D55" s="125"/>
      <c r="E55" s="125"/>
      <c r="F55" s="125"/>
      <c r="G55" s="125"/>
      <c r="H55" s="125"/>
      <c r="I55" s="125"/>
      <c r="J55" s="125"/>
    </row>
    <row r="56" spans="1:10">
      <c r="A56" s="154"/>
    </row>
    <row r="57" spans="1:10">
      <c r="A57" s="154" t="s">
        <v>234</v>
      </c>
    </row>
  </sheetData>
  <mergeCells count="2">
    <mergeCell ref="C8:F8"/>
    <mergeCell ref="G8:J8"/>
  </mergeCells>
  <hyperlinks>
    <hyperlink ref="A1" location="Index!A1" display="&lt;- zurück" xr:uid="{E2739404-EBBD-4DEF-96C5-D24CCF9458D1}"/>
  </hyperlinks>
  <pageMargins left="0.7" right="0.7" top="0.75" bottom="0.75" header="0.3" footer="0.3"/>
  <pageSetup paperSize="9" scale="3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Deckblatt</vt:lpstr>
      <vt:lpstr>Ref Date</vt:lpstr>
      <vt:lpstr>Index</vt:lpstr>
      <vt:lpstr>EU OV1</vt:lpstr>
      <vt:lpstr>EU KM1</vt:lpstr>
      <vt:lpstr>EU CR8</vt:lpstr>
      <vt:lpstr>EU LIQ1</vt:lpstr>
      <vt:lpstr>Deckblatt!Druckbereich</vt:lpstr>
      <vt:lpstr>'EU CR8'!eu_cr8</vt:lpstr>
      <vt:lpstr>EU_KM1</vt:lpstr>
      <vt:lpstr>EU_OV1</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Azbekova Zhaniya BBA</dc:creator>
  <cp:lastModifiedBy>Sperl Joachim 0840 STMK</cp:lastModifiedBy>
  <cp:lastPrinted>2025-06-02T06:01:11Z</cp:lastPrinted>
  <dcterms:created xsi:type="dcterms:W3CDTF">2021-03-15T13:57:52Z</dcterms:created>
  <dcterms:modified xsi:type="dcterms:W3CDTF">2025-06-10T11:36:14Z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ies>
</file>